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80" windowHeight="11640" activeTab="9"/>
  </bookViews>
  <sheets>
    <sheet name="mayagt 1" sheetId="1" r:id="rId1"/>
    <sheet name="mayagt 2" sheetId="2" r:id="rId2"/>
    <sheet name="4.23" sheetId="3" r:id="rId3"/>
    <sheet name="4.22" sheetId="4" r:id="rId4"/>
    <sheet name="05.10" sheetId="5" r:id="rId5"/>
    <sheet name="05.09" sheetId="6" r:id="rId6"/>
    <sheet name="07.15" sheetId="7" r:id="rId7"/>
    <sheet name="tzueg 9.11" sheetId="8" r:id="rId8"/>
    <sheet name="09.30" sheetId="9" r:id="rId9"/>
    <sheet name="10.22" sheetId="10" r:id="rId10"/>
    <sheet name="Sheet1" sheetId="11" r:id="rId11"/>
  </sheets>
  <calcPr calcId="124519"/>
</workbook>
</file>

<file path=xl/calcChain.xml><?xml version="1.0" encoding="utf-8"?>
<calcChain xmlns="http://schemas.openxmlformats.org/spreadsheetml/2006/main">
  <c r="C23" i="11"/>
  <c r="C18"/>
  <c r="C27" s="1"/>
  <c r="D26"/>
  <c r="C26"/>
  <c r="D23"/>
  <c r="D18"/>
  <c r="D25" i="10"/>
  <c r="C25"/>
  <c r="D22"/>
  <c r="D26" s="1"/>
  <c r="C22"/>
  <c r="C26" s="1"/>
  <c r="D17"/>
  <c r="C17"/>
  <c r="D25" i="9"/>
  <c r="C25"/>
  <c r="D22"/>
  <c r="C22"/>
  <c r="C26" s="1"/>
  <c r="D17"/>
  <c r="C17"/>
  <c r="D25" i="8"/>
  <c r="C25"/>
  <c r="C26" s="1"/>
  <c r="D22"/>
  <c r="C22"/>
  <c r="D17"/>
  <c r="C17"/>
  <c r="D25" i="7"/>
  <c r="C25"/>
  <c r="C26" s="1"/>
  <c r="D22"/>
  <c r="C22"/>
  <c r="D17"/>
  <c r="C17"/>
  <c r="B19" i="6"/>
  <c r="A19"/>
  <c r="D25" i="5"/>
  <c r="C25"/>
  <c r="D22"/>
  <c r="D26" s="1"/>
  <c r="C22"/>
  <c r="D17"/>
  <c r="C17"/>
  <c r="B19" i="4"/>
  <c r="A19"/>
  <c r="D25" i="3"/>
  <c r="C25"/>
  <c r="D22"/>
  <c r="D26" s="1"/>
  <c r="C22"/>
  <c r="C26" s="1"/>
  <c r="D17"/>
  <c r="C17"/>
  <c r="B19" i="2"/>
  <c r="A19"/>
  <c r="C25" i="1"/>
  <c r="C26" s="1"/>
  <c r="C22"/>
  <c r="C17"/>
  <c r="D22"/>
  <c r="D25"/>
  <c r="D17"/>
  <c r="D27" i="11" l="1"/>
  <c r="D26" i="9"/>
  <c r="D26" i="8"/>
  <c r="D26" i="7"/>
  <c r="C26" i="5"/>
  <c r="D26" i="1"/>
</calcChain>
</file>

<file path=xl/sharedStrings.xml><?xml version="1.0" encoding="utf-8"?>
<sst xmlns="http://schemas.openxmlformats.org/spreadsheetml/2006/main" count="821" uniqueCount="222">
  <si>
    <t>ЗАХИАЛАГЧИЙН 2013 ОНЫ I УЛИРЛЫН БАРАА, АЖИЛ, ҮЙЛЧИЛГЭЭ ХУДАЛДАН АВАЛТЫН ТАЙЛАН</t>
  </si>
  <si>
    <t>№</t>
  </si>
  <si>
    <t>2013 онд төлөвлөсөн худалдан авах ажиллагааны нэрс</t>
  </si>
  <si>
    <t>Гэрээний дүн (мян. төг)</t>
  </si>
  <si>
    <t>Батлагдсан төсөвт өртөг (мян.төг) [1]</t>
  </si>
  <si>
    <t>Гүйцэтгэгчийн нэр [2]</t>
  </si>
  <si>
    <t>Худалдан авах ажиллагаанд мөрдсөн журам  [3]</t>
  </si>
  <si>
    <t>Худалдан авах ажиллагаанд мөрдсөн хугацаа</t>
  </si>
  <si>
    <t>Үнэлгээний хороо байгуулсан огноо</t>
  </si>
  <si>
    <t>Тендрийн урилга нийтэлсэн огноо</t>
  </si>
  <si>
    <t>Эрх шилжүүлсэн эсэх (Тийм бол хаашаа шилжүүлсэн /Үгүй)</t>
  </si>
  <si>
    <t>Хөрөнгө оруулалт</t>
  </si>
  <si>
    <t>ТЗҮЭГ-ын харъяа Засгийн газрын байруудын ашиглалтын  нэгдсэн захиргаанаас Засгийн газрын байруудад хийгдэх их засвар</t>
  </si>
  <si>
    <t>Төрийн ордны албан өрөөнүүдийн хаалга, цонх, хөшигний зам зэрэг модон эдлэлийн засвар</t>
  </si>
  <si>
    <t>Төрийн ордны барилгын дээврийн хөндийн модон хийцэд галаас хамгаалах нэвчилгээ хийх</t>
  </si>
  <si>
    <t>Төрийн ордны I-IY давхарын урд нүүрний ГС шитнүүдэд тэжээлийн кабель нэмж татах, шитнүүдийг 380Вт-ын тэжээлтэй  болгох</t>
  </si>
  <si>
    <t>Төрийн ёслол хүндэтгэлийн өргөө цогцолбор, Монгол төрийн түүхийн музейн засвар /Улаанбаатар/</t>
  </si>
  <si>
    <t>Төрийн ордны барилгын паспортжуулалт</t>
  </si>
  <si>
    <t>Төрийн ордны их танхимын орчуулагчдын өрөөнүүдэд агааржуулалтын систем шинээр байгуулах</t>
  </si>
  <si>
    <t>Бараа</t>
  </si>
  <si>
    <t>Төр, засгийн Үйлчилгээг эрхлэх газрын тоног төхөөрөмж</t>
  </si>
  <si>
    <t>3</t>
  </si>
  <si>
    <t>Төр засгийн үйлчилгээг эрхлэх газрын харъяа Хэвлэх үйлдвэрт "Хэвлэлийн тоног төхөөрөмж нийлүүлэх"</t>
  </si>
  <si>
    <t>Үйлчилгээ /Зөвлөх/</t>
  </si>
  <si>
    <t>1</t>
  </si>
  <si>
    <t>Төрийн ордны барилгын 1951 оны хэсгийн дахин төлөвлөлтийн зураг төсөл</t>
  </si>
  <si>
    <t>Нийт</t>
  </si>
  <si>
    <t>2011, 2012 онд хийгдсэн ажлын үргэлжлэл. ТБОНӨХБАҮХАТухай хуулийн 34.1.2-т заасны дагуу хэрэгжүүлнэ.</t>
  </si>
  <si>
    <t>Тайлбар, тодруулга</t>
  </si>
  <si>
    <t>Төрийн ордны хивсэн дэвсгэрийн шинэчлэлт</t>
  </si>
  <si>
    <t>2013.02.25 №65</t>
  </si>
  <si>
    <t>ТЗҮЭГазар Барилга засварын хэсэг</t>
  </si>
  <si>
    <t>ТЗҮЭГазар Мужааны хэсэг</t>
  </si>
  <si>
    <t>2013.03.07</t>
  </si>
  <si>
    <t>2013.03.18</t>
  </si>
  <si>
    <t>2013.03.27</t>
  </si>
  <si>
    <t>2013.02.25 №64</t>
  </si>
  <si>
    <t>Хөргөлт сервис ХХК</t>
  </si>
  <si>
    <t>ХА</t>
  </si>
  <si>
    <t>НТШ</t>
  </si>
  <si>
    <t>2013.04.14-нд 5 компанид урилга тараасан.</t>
  </si>
  <si>
    <t>Төрийн ордон, ТЁХӨЦ-ын албан ажлын өрөө тасалгаа, нийтийн эзэмшлийн газруудад хийгдэх засвар, тохижилтын ажил</t>
  </si>
  <si>
    <t>ШГБ</t>
  </si>
  <si>
    <t xml:space="preserve">Цахилгааны тэжээлийг шалгах, таслах үйл ажиллагаа хийгдэх учраас УИХ-ын хаврын Чуулган болон Засгийн газрын хуралдаан засварлахаар хийхээр төлөвлөөд байна. </t>
  </si>
  <si>
    <t>Төрийн ордны дээврийн хөндийн галаас хамгаалах нэвчилгээг дулааны улиралд буюу цаг агаарын таатай улиралд хийхээр төлөвлөсөн.</t>
  </si>
  <si>
    <t>ТЗҮЭГазрын Барилгын албаны мужааны хэсэг өөрийн хүчээр хийж гүйцэтгэнэ.</t>
  </si>
  <si>
    <t>Төрийн ёслол хүндэтгэлийн өргөө цогцолбор, Монгол төрийн түүхийн музейн засварын ажлын хүрээнд
XIV.2.1.1 Төрийн түүхийн музейн дээврийн засвар
XIV.2.1.2 ТЁХӨЦ-ын Ёслолын шатны иж бүрэн шинэчлэл
XIV.2.1.1 ТЁХӨЦ-ын хөгжлийн бэрхшээлтэй иргэдийн явах зам, цахилгаан шатны угсралтын ажил гэсэн 3 цогц ажлыг гүйцэтгүүлэхээр ТББ боловсруулан  нийтэд зарласан бөгөөд тендерийг IV/17-нд хүлээж авна.</t>
  </si>
  <si>
    <t>2013.02.25 №62</t>
  </si>
  <si>
    <t xml:space="preserve">II улиралд үнэлгээний хороо байгуулахаар төлөвлөгөөнд тусгасан. </t>
  </si>
  <si>
    <t>Нээлттэй тендер шалгаруулалтыг 3 багц болгон зарласан.  IV/26-нд  тендерийг хүлээн авна.</t>
  </si>
  <si>
    <t>2013 оны 3-р сарын 14-ний өдөр тендерийн урилгыг 5 компанид өгч, 21-ний өдөр тендерүүдийг хүлээн авсан. 4 сарын 5-ны өдөр  гэрээ байгуулан ажил нь эхлээд байна.</t>
  </si>
  <si>
    <t>Төрийн ордны дахин төлөвлөлтийн асуудал нь УИХ-ын хаврын чуулганаар хэлцэгдэхээр хүлээгдэж байгаа бөгөөд хэлэлцэж шийдвэр гарах хүртэл тус төсөл, арга хэмжээний худалдан авах ажиллагааг хойшлуулсан болно.</t>
  </si>
  <si>
    <t>Тендерийг 4 дүгээр сарын 8-ны өдөр нээсэн.  Тендерийг үнэлгээ хийгдэж байна.</t>
  </si>
  <si>
    <t>Тендер шалгаруулалтын бэлтгэл ажил хийгдэж байна.</t>
  </si>
  <si>
    <t>2013.02.25               №63</t>
  </si>
  <si>
    <t>Тендерийг 2 багц болгон зарласан бөгөөд Төрийн ордны зарим албан өрөө тасалгаанд хийгдэх засварын ажлыг ТЗҮЭГазрын Барилгын албаны барилга засварын хэсэг өөрийн хүчээр хийж гүйцэтгэхээр гэрээ байгуулан ажиллаж байна.</t>
  </si>
  <si>
    <t>2013 онд хэрэгжүүлэх худалдан авах ажиллагааны тоо</t>
  </si>
  <si>
    <t>Тайлант хугацаанд хэрэгжүүлсэн худалдан авах ажиллагааны тоо</t>
  </si>
  <si>
    <t>Засгийн газрын худалдан авах ажиллагааны цахим хуудаст нийтлэсэн төсөл арга хэмжээний тоо</t>
  </si>
  <si>
    <t xml:space="preserve">Тайлбар тодруулга </t>
  </si>
  <si>
    <t>Нээлттэй тендер шалгаруулалт</t>
  </si>
  <si>
    <t xml:space="preserve">Нийт </t>
  </si>
  <si>
    <t>Шууд худалдан авах</t>
  </si>
  <si>
    <t>Гэрээ шууд байгуулах арга</t>
  </si>
  <si>
    <t>Харьцуулалтын арга</t>
  </si>
  <si>
    <t>Хязгаарлагдмал тендер шалгаруулалт</t>
  </si>
  <si>
    <t>XIY.1.9 Төрийн ордны барилгын паспортжуулалтын ажлыг II улиралд үнэлгээний хороо байгуулахаар төлөвлөгөөнд тусгасан.                                                                                                          XIY.4.1 Төрийн ордны барилгын 1951 оны хэсгийн дахин төлөвлөлтийн зураг төсөл арга хэмжээ нь  УИХ-ын хаврын чуулганаар хэлэлцэгдэхээр хүлээгдэж байгаа бөгөөд хэлэлцэж шийдвэр гарах хүртэл тус төсөл, арга хэмжээний худалдан авах ажиллагааг хойшлуулсан болно.</t>
  </si>
  <si>
    <t xml:space="preserve">XIY.2.4 Төрийн ордны барилгын дээврийн хөндийн модон хийцэд галаас хамгаалах нэвчилгээ хийх арга хэмжээг дулааны улиралд буюу цаг агаарын таатай улиралд хийхээр төлөвлөсөн.                                                                                         XIY.2.3 Төрийн ордны I-IY давхарын урд нүүрний ГС шитнүүдэд тэжээлийн кабель нэмж татах, шитнүүдийг 380Вт-ын тэжээлтэй  болгох арга хэмжээ нь цахилгааны тэжээлийг шалгах, таслах үйл ажиллагаа хийгдэх учраас УИХ-ын хаврын Чуулган болон Засгийн газрын хуралдаан засварлахаар хийхээр төлөвлөөд байна.                                                                                                       XIY.2.3 Төр, засгийн Үйлчилгээг эрхлэх газрын тоног төхөөрөмж төсөл арга хэмжээний тендер шалгаруулалтын бэлтгэл ажил хийгдэж байна.                                                                                                          </t>
  </si>
  <si>
    <t>XIY.3.6 Төрийн ордны хивсэн дэвсгэрийн шинэчлэлтийн ажил 2011, 2012 онд хийгдсэн ажлын үргэлжлэл. ТБОНӨХБАҮХАТухай хуулийн 34.1.2-т заасны дагуу хэрэгжүүлнэ.                                  XIY.2.7 Төрийн ордны албан өрөөнүүдийн хаалга, цонх, хөшигний зам зэрэг модон эдлэлийн засвар шинэчлэлтийн ажлыг ТЗҮЭГазрын Барилгын албаны мужааны хэсэг өөрийн хүчээр хийж гүйцэтгэнэ.</t>
  </si>
  <si>
    <t>ТАЙЛАН ГАРГАСАН:</t>
  </si>
  <si>
    <t>САНХҮҮГИЙН АЛБАНЫ ДАРГА</t>
  </si>
  <si>
    <t>Ц.УНДАРМАА</t>
  </si>
  <si>
    <t>2013.04.15</t>
  </si>
  <si>
    <t>Хорогдох байрны иж бүрэн засвар</t>
  </si>
  <si>
    <t>Нээлттэй тендер шалгаруулалтыг 3 багц болгон зарласан.  IV/29-нд  тендерийг хүлээн авна.</t>
  </si>
  <si>
    <t>2013.04.23</t>
  </si>
  <si>
    <t>2013.04.22               №119</t>
  </si>
  <si>
    <t>2013.04.22               №117</t>
  </si>
  <si>
    <t>Харьцуулалт хийх бэлтгэл ажлыг ханган ажиллаж байна.Төрийн ордны дээврийн хөндийн галаас хамгаалах нэвчилгээг дулааны улиралд буюу цаг агаарын таатай 3-р улиралд хийхээр төлөвлөсөн.</t>
  </si>
  <si>
    <t>Төрийн ёслол хүндэтгэлийн өргөө цогцолбор, Монгол төрийн түүхийн музейн засварын ажлын хүрээнд
XIV.2.1.1 Төрийн түүхийн музейн дээврийн засвар
XIV.2.1.2 ТЁХӨЦ-ын Ёслолын шатны иж бүрэн шинэчлэл
XIV.2.1.1 ТЁХӨЦ-ын хөгжлийн бэрхшээлтэй иргэдийн явах зам, цахилгаан шатны угсралтын ажил гэсэн 3 цогц ажлыг гүйцэтгүүлэхээр ТББ боловсруулан  нийтэд зарласан бөгөөд тендерийг IV/17-нд нээсэн. Тендерийн үнэлгээ хийгдэж байна.</t>
  </si>
  <si>
    <t>ХЯНАСАН:</t>
  </si>
  <si>
    <t>АХЛАХ НЯГТЛАН БОДОГЧ</t>
  </si>
  <si>
    <t>Б.БУРМАА</t>
  </si>
  <si>
    <t xml:space="preserve">Харьцуулалт хийх үнийн санал ажлын бэлтгэлийг хангасан. Цахилгааны тэжээлийг шалгах, таслах үйл ажиллагаа хийгдэх учраас УИХ-ын хаврын Чуулган болон Засгийн газрын хуралдаан засварлахаар хийхээр төлөвлөөд байна. </t>
  </si>
  <si>
    <t>2013.04.22               №118</t>
  </si>
  <si>
    <t>2013 оны 3-р сарын 14-ний өдөр тендерийн урилгыг 5 компанид өгч, 21-ний өдөр тендерүүдийг хүлээн авсан. 4 сарын 5-ны өдөр  гэрээ байгуулан, ажил нь бүрэн хийгдэж дууссан. Санхүүжилт хийгдээгүй байна.</t>
  </si>
  <si>
    <t>Тендерийг 4 дүгээр сарын 8-ны өдөр нээсэн.  Тендерийн үнэлгээ хийгдэж байна. 5-р сарын 1-ний дотор гэрээ байгуулна.</t>
  </si>
  <si>
    <t xml:space="preserve">ТЗҮЭГазрын Барилгын албаны мужааны хэсэг өөрийн хүчээр 2-р улиралд хийж гүйцэтгэнэ. АОХН-ийн Сайд нарын 7-р бага хурлын ажлын </t>
  </si>
  <si>
    <t>Тендер шалгаруулалтыг 5-р сарын 10-ны дотор зохион байгуулна.</t>
  </si>
  <si>
    <t>Хоргодох байр нь нууцын зэрэглэлд хамаарах учир ТЗҮЭГазрын Барилгын албаны мужааны хэсэг өөрийн хүчээр 2-р улиралд хийж гүйцэтгэхээр төлөвлөсөн.</t>
  </si>
  <si>
    <t>XIY.1.9 Төрийн ордны барилгын паспортжуулалтын ажлын үнэлгээний хороо Газрын захирлын 2013 оны 4-р сарын 22-ны өдрийн 118 тоот тушаалаар байгуулагдсан. 5-р сарын 10-ны дотор тендер шалгаруулалтын ажлыг зохион байгуулна.                                                                                                          XIY.4.1 Төрийн ордны барилгын 1951 оны хэсгийн дахин төлөвлөлтийн зураг төсөл арга хэмжээ нь  УИХ-ын хаврын чуулганаар хэлэлцэгдэхээр хүлээгдэж байгаа бөгөөд хэлэлцэж шийдвэр гарах хүртэл тус төсөл, арга хэмжээний худалдан авах ажиллагааг хойшлуулсан болно.</t>
  </si>
  <si>
    <t>2013.04.23               №120</t>
  </si>
  <si>
    <t>Тендер шалгаруулалтыг харьцуулалтын аргаар 5-р сарын 30-ны дотор зохион байгуулна.</t>
  </si>
  <si>
    <t xml:space="preserve">XIY.2.4 Төрийн ордны барилгын дээврийн хөндийн модон хийцэд галаас хамгаалах нэвчилгээ хийх арга ажлын үнэлгээний хороо Газрын захирлын 2013 оны 4-р сарын 22-ны өдрийн 119 тоот тушаалаар байгуулагдсан. Дулааны улиралд буюу цаг агаарын таатай 3-р улиралд хийхээр төлөвлөсөн.                                                                                         XIY.2.3 Төрийн ордны I-IY давхарын урд нүүрний ГС шитнүүдэд тэжээлийн кабель нэмж татах, шитнүүдийг 380Вт-ын тэжээлтэй  болгох ажлын үнэлгээний хороо 2013 оны 4-р сарын 22-ны 117 тоот тушаалаар байгуулагдсан. Арга хэмжээ нь цахилгааны тэжээлийг шалгах, таслах үйл ажиллагаа хийгдэх учраас УИХ-ын хаврын Чуулган болон Засгийн газрын хуралдаан засварлахаар хийхээр төлөвлөөд байна.                                                                                                       XIY.2.3 Төр, засгийн Үйлчилгээг эрхлэх газрын тоног төхөөрөмж төсөл арга хэмжээний тендер шалгаруулалтын үнэлгээний хороо 2013 оны 4-р сарын 23-ний өдрийн 120 тушаалаар байгуулагдсан. Тендерийг 5-р сарын 30-ны дотор зохион байгуулна.                                                                                                          </t>
  </si>
  <si>
    <t>2013.05.10</t>
  </si>
  <si>
    <t>"Бат хэрэйд" ХХК</t>
  </si>
  <si>
    <t xml:space="preserve">Нээлттэй тендер шалгаруулалтыг 3 багц болгон                        1.НТШ-2013/XIV.2.8.1 Засгийн газрын III, XII байрны “гадна цахилгааны тэжээлийн шугам шинэчлэх”
2.НТШ-2013/XIV.2.8.2 Засгийн газрын IV байрны “Зарим албан өрөөнүүд болон ариун цэврийн засвар”
3.НТШ-2013/XIV.2.8.3 Засгийн газрын III, XII байруудын “дээврийн засварын ажил” зарласан.Тендерийг V/29-нд нээсэн. ТББ-ийг "Сор Хур" ХХК, "Бат хэрэйд" ХХК нь 3 багцад, "Хөлөг-Од" ХХК нь 2 багцад 1.НТШ-2013/XIV.2.8.2 Засгийн газрын IV байрны “Зарим албан өрөөнүүд болон ариун цэврийн засвар”
2.НТШ-2013/XIV.2.8.3 Засгийн газрын III, XII байруудын “дээврийн засварын ажил” дээр ирүүлсэн. Үнэлгээний хороо ТББ-ийг үнэлж 
 </t>
  </si>
  <si>
    <t>2013.07.15</t>
  </si>
  <si>
    <t>2013.06.03 №143</t>
  </si>
  <si>
    <t>2013.05.31 №144</t>
  </si>
  <si>
    <t>2013.05.31 №145</t>
  </si>
  <si>
    <t>2013.02.25 №62б</t>
  </si>
  <si>
    <t>2013.02.25 №62а</t>
  </si>
  <si>
    <t>ТЗҮЭГазрын Барилгын албаны мужааны хэсэг өөрийн хүчээр 3-р улиралд хийж гүйцэтгэхээр гэрээ байгуулсан. Ажил эхлэх нөхцөл бүрэн хангагдсан.</t>
  </si>
  <si>
    <t>ТЗҮЭГазрын Барилгын албаны барилга засварын хэсэг өөрийн хүчээр хийж гүйцэтгэхээр гэрээ байгуулан ажиллаж байна. Эхний 2-р уиралд хийсэн ажлын гүйцэтгэлээр  45,175,131 төгрөгийн санхүүжилт авч, үйл ажиллагааг хэвийн явуулж байна.</t>
  </si>
  <si>
    <t>2013 оны 3-р сарын 14-ний өдөр тендерийн урилгыг 5 компанид өгч, 21-ний өдөр тендерүүдийг хүлээн авсан. 4 сарын 5-ны өдөр  гэрээ байгуулан, ажил нь бүрэн хийгдэж дууссан. "Хөргөлт сервис" ХХК-ийн гүйцэтгэлээрх 49,723,573 төгрөгийн санхүүжилт хийгдсэн.</t>
  </si>
  <si>
    <t>Тендер шалгаруулалтыг харьцуулалтын аргаар 3-р улиралд багтаан зохион байгуулна.</t>
  </si>
  <si>
    <t>"Улаанбаатар Электро монтаж" ХХК</t>
  </si>
  <si>
    <t xml:space="preserve">Нээлттэй тендер шалгаруулалтыг 3 цогц ажил болгон                        1.НТШ-2013/XIV.2.8.1 Засгийн газрын III, XII байрны “гадна цахилгааны тэжээлийн шугам шинэчлэх”
2.НТШ-2013/XIV.2.8.2 Засгийн газрын IV байрны “Зарим албан өрөөнүүд болон ариун цэврийн засвар”
3.НТШ-2013/XIV.2.8.3 Засгийн газрын III, XII байруудын “дээврийн засварын ажил” зарласан.Тендерийг V/29-нд нээсэн. ТББ-ийг "Сор Хур" ХХК, "Бат хэрэйд" ХХК нь 3 цогц ажилд, "Хөлөг-Од" ХХК нь 2 цогц ажилд 1.НТШ-2013/XIV.2.8.2 Засгийн газрын IV байрны “Зарим албан өрөөнүүд болон ариун цэврийн засвар”
2.НТШ-2013/XIV.2.8.3 Засгийн газрын III, XII байруудын “дээврийн засварын ажил” дээр ирүүлсэн. Үнэлгээний хороо ТББ-ийг үнэлж "Бат хэрэйд" ХХК-г шалгаруулсан.  2013 оны 5-р сарын 10-ны өдөр гэрээ байгуулсан. Ажлын гүйцэтгэл 80 хувьтай байгаа ба 134,185,107 төгрөгийн ажлын гүйцэтгэл гаргаж, ЗГХЭГ-т хүргүүлсэн.
 </t>
  </si>
  <si>
    <t xml:space="preserve">Үнийн саналыг 2 компанид хүргүүлсэн. "Улаанбаатар Электро монтаж" ХХК-тай 2013 оны 6-р сарын 21-нд гэрээ байгуулсан. Ажил 7-р сарын 20-ноос эхэлнэ. </t>
  </si>
  <si>
    <t xml:space="preserve">Харьцуулалтын аргаар тендерийн материал ирүүлсэн 4 компаниас "Таван орд" ХХК шалгарсан. 2013 оны 6-р сарын 13-ны өдөр гэрээ байгуулсан. Нэвчилгээ хийх ажил бүрэн дууссан. Комисс томилж, ажлыг хүлээн авахаар ажиллаж байна.  </t>
  </si>
  <si>
    <t>Нью Борнь ХХК БҮҮХ ХХК-ны түншлэл</t>
  </si>
  <si>
    <t>Парламентын ордны барилгын байршилтай холбогдуулан паспортжуулалт хийх шаардлагатай эсхийг шийдэх ажил хүлээгдэж байна.</t>
  </si>
  <si>
    <t>Төрийн ёслол хүндэтгэлийн өргөө цогцолбор, Монгол төрийн түүхийн музейн засварын ажлын хүрээнд
XIV.2.1.1 Төрийн түүхийн музейн дээврийн засвар
XIV.2.1.2 ТЁХӨЦ-ын Ёслолын шатны иж бүрэн шинэчлэл
XIV.2.1.1 ТЁХӨЦ-ын хөгжлийн бэрхшээлтэй иргэдийн явах зам, цахилгаан шатны угсралтын ажил гэсэн 3 цогц ажлыг гүйцэтгүүлэхээр ТББ боловсруулан  нийтэд зарласан бөгөөд тендерийг IV/17-нд нээсэн. Үнэлгээ хийж, тендерийг хүчингүйд тооцсон. Харьцуулалтын аргыг сонгон эхний 2 цогц ажилд 4 компанид урилга явуулснаас 3 компани саналаа ирүүлсэн. Үнэлгээний хороо үнэлж "Нью Борнь" ХХК-г шалгарууж 2013 оны 7-р сарын 3-нд байгуулсан.</t>
  </si>
  <si>
    <t>Тендерийг 4 дүгээр сарын 8-ны өдөр нээсэн.  Нийт 3 компани материалаа ирүүлснээс Котако ХХК шалгарч гэрээг 2013 оны 5-р сарын 1-ний өдөр байгуулсан. Тоног төхөөрөмж хүлээн авах ажил зохион байгуулагдаж байна.</t>
  </si>
  <si>
    <t>2013.06.04</t>
  </si>
  <si>
    <t>"Таван Орд" ХХК</t>
  </si>
  <si>
    <t>Хоргодох байрны засварын ажлыг хэрхэн шийдэлд хүрээгүй байна. Энэ ажлын талаар мэргэжлийн байгууллагаас зөвлөгөө авах шаардлагатай тул ажил хүлээгдэж байна.</t>
  </si>
  <si>
    <t>ЗАХИАЛАГЧИЙН 2013 ОНЫ ЭХНИЙ ХАГАС ЖИЛИЙН БАРАА, АЖИЛ, ҮЙЛЧИЛГЭЭ ХУДАЛДАН АВАЛТЫН ТАЙЛАН</t>
  </si>
  <si>
    <t>Үнэлгээний хорооны дарга, гишүүд</t>
  </si>
  <si>
    <t xml:space="preserve">Дарга: Б.Дарханцэцэг Гишүүд: З.Мөнхзул, Д.Мөнхбаатар, Б.Нямсүх, С.Золбаяр, Л.Отгонсүх, Б.Бурмаа              </t>
  </si>
  <si>
    <t>Дарга: Д.Адъяахүү, Гишүүд: Я.Амарсайхан, А.Энхжаргал, М.Оюунбаяр, Б.Бурмаа</t>
  </si>
  <si>
    <t>Дарга: Д.Адъяахүү, Гишүүд: А.Мянганбаяр, А.Энхжаргал, Н.Минжүүрданшин, Ц.Цэнджав, О.Буянхишиг, Б.Бурмаа</t>
  </si>
  <si>
    <t>Дарга: Я.Сүрэнжав, Гишүүд: Ч.Цэрэнбаатар, Н.Төмөрсүх, С.Цэнджаргал, О.Буянхишиг</t>
  </si>
  <si>
    <t>Дарга: Б.Дарханцэцэг Гишүүд: Ц.Ундармаа, Я.Сүрэнжав, Я.Амарсайхан, А.Энхжаргал, Б.Баяраа, Н.Оюунтэгш, Н.Түвшинбаяр, О.Буянхишиг</t>
  </si>
  <si>
    <t>Дарга: Б.Дарханцэцэг Гишүүд: Я.Амарсайхан, Ч.Цэрэнбаатар, С.Цэнджаргал, Д.Бэхбаяр, О.Буянхишиг</t>
  </si>
  <si>
    <t>Дарга: Я.Сүрэнжав, Гишүүд: Я.Асарсайхан, А.Энхжаргал, Б.Бурмаа, О.Буянхишиг</t>
  </si>
  <si>
    <t>Дарга: Б.Дарханцэцэг Гишүүд: А.Энхжаргал, Н.Төмөрсүх, Б.Бурмаа, Д.Бэхбаяр, О.Буянхишиг</t>
  </si>
  <si>
    <t xml:space="preserve">Дарга: Д.Адъяахүү Гишүүд: П.Баяртогтох, Р.Цэрэнханд, Я.Амарсайхан, С.Золбаяр,  Б.Бурмаа              </t>
  </si>
  <si>
    <t>Дарга: Я.Сүрэнжав Гишүүд: Я.Амарсайхан, А.Энхжаргал, С.Цэнджаргал, Б.Бурмаа</t>
  </si>
  <si>
    <t>Дарга: Ц.Ундармаа Гишүүд: Я.Амарсайхан, А.Энхжаргал, С.Цэнджаргал, О.Буянхишиг</t>
  </si>
  <si>
    <t>Дарга: Г.Бадам Гишүүд: Я.Амарсайхан, Д.Мөнхбаатар, М.Оюунбаяр, Б.Бурмаа</t>
  </si>
  <si>
    <t>2013.09.11</t>
  </si>
  <si>
    <t>Цэба</t>
  </si>
  <si>
    <t>Тендерийг 4 дүгээр сарын 8-ны өдөр нээсэн.  Нийт 3 компани материалаа ирүүлснээс Котако ХХК шалгарч гэрээг 2013 оны 5-р сарын 1-ний өдөр байгуулсан. Тоног төхөөрөмж хүлээн авч, холбогдох баримтыг бүрдүүлэн ЗГХЭГ-т хүргүүлсэн. Санхүүжилтийн асуудал Сангийн яамнаас хүлээгдэж байна.</t>
  </si>
  <si>
    <t xml:space="preserve">Харьцуулалтын аргаар тендерийн материал ирүүлсэн 4 компаниас "Таван орд" ХХК шалгарсан. 2013 оны 6-р сарын 13-ны өдөр гэрээ байгуулсан. Нэвчилгээ хийх ажил бүрэн дууссан. Томилогдсон комисс ажлыг хүлээн авсан. Холбогдох баримтыг бүрдүүлэн ЗГХЭГ-т санхүүжүүлэх хүсэлтийг хүргүүлсэн. Санхүүжилтийн асуудал Сангийн яамнаас хүлээгдэж байна.   </t>
  </si>
  <si>
    <t>Дарга: Я.Сүрэнжав, Гишүүд: Я.Амарсайхан, А.Энхжаргал, Б.Бурмаа, О.Буянхишиг</t>
  </si>
  <si>
    <t>Нээлттэй тендерийн урилгыг  2013.09.11-ний өдөр зарласан.</t>
  </si>
  <si>
    <t xml:space="preserve">Нээлттэй тендер шалгаруулалтыг 3 цогц ажил болгон  1.НТШ-2013/XIV.2.8.1 Засгийн газрын III, XII байрны “гадна цахилгааны тэжээлийн шугам шинэчлэх”
2.НТШ-2013/XIV.2.8.2 Засгийн газрын IV байрны “Зарим албан өрөөнүүд болон ариун цэврийн засвар”
3.НТШ-2013/XIV.2.8.3 Засгийн газрын III, XII байруудын “дээврийн засварын ажил” зарласан.Тендерийг V/29-нд нээсэн. ТББ-ийг "Сор Хур" ХХК, "Бат хэрэйд" ХХК нь 3 цогц ажилд, "Хөлөг-Од" ХХК нь 2 цогц ажилд 1.НТШ-2013/XIV.2.8.2 Засгийн газрын IV байрны “Зарим албан өрөөнүүд болон ариун цэврийн засвар”
2.НТШ-2013/XIV.2.8.3 Засгийн газрын III, XII байруудын “дээврийн засварын ажил” дээр ирүүлсэн. Үнэлгээний хороо ТББ-ийг үнэлж "Бат хэрэйд" ХХК-г шалгаруулсан.  2013 оны 5-р сарын 10-ны өдөр гэрээ байгуулсан. Ажлын 80 хувьтай гүйцэтгэлийн 134,185,107 төгрөгийг  ЗГХЭГ-т хүргүүлж, гүйцэтгэлийг санхүүжүүлсэн. ЗГ-ын 4-р байрны 15.0 сая төгрөгийн ажлыг 09.20-ны дуусгах төлөвлөгөөтэй байна. </t>
  </si>
  <si>
    <t>Үнийн саналыг 2 компанид хүргүүлсэн. "Улаанбаатар Электро монтаж" ХХК-тай 2013 оны 6-р сарын 21-нд гэрээ байгуулсан. Ажил 7-р сарын 20-ноос эхэлнэ. Ажлын гүйцэтгэл 98 хувьтай явж байна. Үндсэн цахилгааны ажил дууссан, жижиг заслын ажил үлдсэн. 9.20-нд ажлын комисс хүлээж авна.</t>
  </si>
  <si>
    <t>ТЗҮЭГазрын Барилгын албаны барилга засварын хэсэг өөрийн хүчээр хийж гүйцэтгэхээр гэрээ байгуулан ажиллаж байна. Эхний 2-р уиралд хийсэн ажлын гүйцэтгэлээр  45,175,131 төгрөгийн санхүүжилт авч, үйл ажиллагааг хэвийн явуулсан. 2 дахь шатны  38,107,561 төгрөгийн гүйцэтгэлийг гаргаж, зохих журмын дагуу санхүүжилтийг Нэмэлт санхүүжилтийн дансанд төвлөрүүлсэн. Нийт 83.3 сая төгрөгийн санхүүжилт авсан байна.               - Ерөнхий сайдын албан ажлын хурлын танхимын 270.0 сая төгрөгийн интерьер, зураг төслийн ажлын Демастер ХХК-тай шууд гэрээг 8.23-ний өдөр байгуулсан. 11-р сарын 15-ны дотор ажлыг гүйцэтгэж дуусна.</t>
  </si>
  <si>
    <t>Харьцуулалтын аргаар 4 компанид 2013.08.28-ны 521 тоот албан тоотоор урилга явуулсан. Үнийн саналаа 2 компани ирүүлснээс үнэлгээний хороо Өгөөмөр баян дэнж ХХК-тай гэрээ байгуулах нь зүйтэй гэж үзсэн. Захиалагчид дүгнэлт, зөвлөмжөө өгсөн. Гэрээ байгуулах мэдэгдлийг 2013.09.06-ны 538 тоот албан бичгээр хүргүүлсэн. 9-13-нд гэрээ байгуулна. Ажил нь 9.16-наас эхлэн 1 сарын хугацаатай гүйцэтгэнэ.</t>
  </si>
  <si>
    <t>ЗАХИАЛАГЧИЙН 2013 ОНЫ ЭХНИЙ 9 САРЫН БАРАА, АЖИЛ, ҮЙЛЧИЛГЭЭ ХУДАЛДАН АВАЛТЫН ТАЙЛАН</t>
  </si>
  <si>
    <t>Харьцуулалтын аргаар 4 компанид 2013.08.21-ний 496 тоот албан бичгээр урилга явуулсан. Үнийн саналаа 2 компани ирүүлснээс үнэлгээний хороо Манно пропертис ХХК-тай гэрээ байгуулах нь зүйтэй гэж үзсэн. Захиалагчид дүгнэлт, зөвлөмжөө өгсөн. 2013.9.13-нд гэрээ байгуулна. 9.16-наас засварын ажил эхэлнэ.</t>
  </si>
  <si>
    <t>Дарга: Я.Сүрэнжав Гишүүд: Я.Амарсайхан, О.Буянхишиг С.Золбаяр, Б.Бурмаа</t>
  </si>
  <si>
    <t>Дарга: Ц.Ундармаа Гишүүд: Я.Амарсайхан, Я.Сүрэнжав, Б.Бурмаа, О.Буянхишиг</t>
  </si>
  <si>
    <t>Дарга: Г.Бадам Гишүүд: Я.Амарсайхан, Ц.Ундармаа, О.Буянхишиг, Б.Бурмаа</t>
  </si>
  <si>
    <t xml:space="preserve">Дарга: Ц.Ундармаа Гишүүд: Я.Сүрэнжав, Я.Амарсайхан, С.Золбаяр,  Б.Бурмаа              </t>
  </si>
  <si>
    <t xml:space="preserve">Дарга: Б.Дарханцэцэг Гишүүд: З.Мөнхзул, Д.Мөнхбаатар, Б.Нямсүх, С.Золбаяр, Л.Алтансүх, Б.Бурмаа              </t>
  </si>
  <si>
    <t>Нээлттэй тендерийн урилгыг  2013.08.29-ний өдөр зарласан. Тендерийн баримт бичгийг Эрдэнэт хивс ХХК, УБ хивс ХХК худалдаж аваад байна.</t>
  </si>
  <si>
    <t>Дарга: Б.Дарханцэцэг, Гишүүд: Я.Амарсайхан, О.Буянхишиг, Б.Ганбаатар, Б.Бурмаа</t>
  </si>
  <si>
    <t>100000                                                         270000</t>
  </si>
  <si>
    <t>ТЗҮЭГазар Барилга засварын хэсэг -100.000     "Демастер" ХХК-270.000</t>
  </si>
  <si>
    <t>Төрийн ёслол хүндэтгэлийн өргөө цогцолбор, Монгол төрийн түүхийн музейн засварын ажлын хүрээнд
XIV.2.1.1 Төрийн түүхийн музейн дээврийн засвар
XIV.2.1.2 ТЁХӨЦ-ын Ёслолын шатны иж бүрэн шинэчлэл
XIV.2.1.1 ТЁХӨЦ-ын хөгжлийн бэрхшээлтэй иргэдийн явах зам, цахилгаан шатны угсралтын ажил гэсэн 3 цогц ажлыг гүйцэтгүүлэхээр ТББ боловсруулан  нийтэд зарласан бөгөөд тендерийг IV/17-нд нээсэн. Үнэлгээ хийж, тендерийг хүчингүйд тооцсон. Харьцуулалтын аргыг сонгон эхний 2 цогц ажилд 4 компанид урилга явуулснаас 3 компани саналаа ирүүлсэн. Үнэлгээний хороо үнэлж "Нью Борнь" ХХК-г шалгарууж 2013 оны 7-р сарын 3-нд байгуулсан. Ажлын гүйцэтгэл ТТМузейн дээври йн засварын ажил 80 хувь, шатны засварын ажил 40 хувьтай явагдаж байна. 9.20-ны дотор ажлыг дуусгах үүрэг даалгавар өгөгдсөн. 195.8 сая төгрөгийн эхний санхүүжилт олгосон.  ТЁХӨЦ-ын цахилгаан шатны ажил хийгдсэнгүй.</t>
  </si>
  <si>
    <t>2013 оны төсвийн тодотголд эрх шилжүүлэхээр саналаа 2013.08.19-ний 492 тоот албан бичгээр ЗГХЭГ-т оруулсан болно.</t>
  </si>
  <si>
    <t>ЗБА-НЫ АХЛАХ МЭРГЭЖИЛТЭН</t>
  </si>
  <si>
    <t>Д.МӨНХБААТАР</t>
  </si>
  <si>
    <t>"Манна пропертис" ХХК</t>
  </si>
  <si>
    <t>2013.08.21</t>
  </si>
  <si>
    <t>2013.08.28</t>
  </si>
  <si>
    <t>2013.08.23</t>
  </si>
  <si>
    <t>2013.08.29</t>
  </si>
  <si>
    <t>Котако ХХК</t>
  </si>
  <si>
    <t>"Өгөөмөр баян дэнж" ХХК</t>
  </si>
  <si>
    <t>Нээлттэй тендер шалгаруулалтыг 3 цогц ажил болгон  1.НТШ-2013/XIV.2.8.1 Засгийн газрын III, XII байрны “гадна цахилгааны тэжээлийн шугам шинэчлэх”
2.НТШ-2013/XIV.2.8.2 Засгийн газрын IV байрны “Зарим албан өрөөнүүд болон ариун цэврийн засвар”
3.НТШ-2013/XIV.2.8.3 Засгийн газрын III, XII байруудын “дээврийн засварын ажил” зарласан.Тендерийг V/29-нд нээсэн. ТББ-ийг "Сор Хур" ХХК, "Бат хэрэйд" ХХК нь 3 цогц ажилд, "Хөлөг-Од" ХХК нь 2 цогц ажилд 1.НТШ-2013/XIV.2.8.2 Засгийн газрын IV байрны “Зарим албан өрөөнүүд болон ариун цэврийн засвар”
2.НТШ-2013/XIV.2.8.3 Засгийн газрын III, XII байруудын “дээврийн засварын ажил” дээр ирүүлсэн. Үнэлгээний хороо ТББ-ийг үнэлж "Бат хэрэйд" ХХК-г шалгаруулсан.  2013 оны 5-р сарын 10-ны өдөр гэрээ байгуулсан. Ажлын 80 хувьтай гүйцэтгэлийн 134,185,107 төгрөгийг  ЗГХЭГ-т хүргүүлж, гүйцэтгэлийг санхүүжүүлсэн. Эцсийн гүйцэтгэл гарснаар Газрын захирлын байгуулсан ажил хүлээн авах комисс засварын ажлыг газар дээр нь хүлээн авсан. Эцсийн санхүүжилт 36,091,361 төгрөгийн гүйцэтгэлийг холбогдох баримтыг хавсарган ЗГХЭГ-т хүргүүлсэн.</t>
  </si>
  <si>
    <t>2013 оны төсвийн тодотголд эрх шилжүүлэхээр саналаа 2013.08.19-ний 492 тоот албан бичгээр ЗГХЭГ-т хүргүүлсэн болно.</t>
  </si>
  <si>
    <t xml:space="preserve">Харьцуулалтын аргаар тендерийн материал ирүүлсэн 4 компаниас "Таван орд" ХХК шалгарсан. 2013 оны 6-р сарын 13-ны өдөр гэрээ байгуулсан. Нэвчилгээ хийх ажил бүрэн дууссан. Томилогдсон комисс ажлыг хүлээн авсан. Холбогдох баримтыг бүрдүүлэн ЗГХЭГ-т санхүүжүүлэх хүсэлтийг хүргүүлсэн.    </t>
  </si>
  <si>
    <t>Үнийн саналыг 2 компанид хүргүүлсэн. "Улаанбаатар Электро монтаж" ХХК-тай 2013 оны 6-р сарын 21-нд гэрээ байгуулсан. Ажил 7-р сарын 20-ноос эхэлнэ. Ажлын гүйцэтгэл 98 хувьтай явж байна. Үндсэн цахилгааны ажил дууссан, хүлээн авах комисс хүлээж авсан. Санхүүгийн холбогдох баримтыг бүрдүүлж байна.</t>
  </si>
  <si>
    <t>Төрийн ёслол хүндэтгэлийн өргөө цогцолбор, Монгол төрийн түүхийн музейн засварын ажлын хүрээнд
XIV.2.1.1 Төрийн түүхийн музейн дээврийн засвар
XIV.2.1.2 ТЁХӨЦ-ын Ёслолын шатны иж бүрэн шинэчлэл
XIV.2.1.1 ТЁХӨЦ-ын хөгжлийн бэрхшээлтэй иргэдийн явах зам, цахилгаан шатны угсралтын ажил гэсэн 3 цогц ажлыг гүйцэтгүүлэхээр ТББ боловсруулан  нийтэд зарласан бөгөөд тендерийг IV/17-нд нээсэн. Үнэлгээ хийж, тендерийг хүчингүйд тооцсон. Харьцуулалтын аргыг сонгон эхний 2 цогц ажилд 4 компанид урилга явуулснаас 3 компани саналаа ирүүлсэн. Үнэлгээний хороо үнэлж "Нью Борнь" ХХК-г шалгарууж 2013 оны 7-р сарын 3-нд гэрээ байгуулсан. Ажлын гүйцэтгэлээр 460.1 сая төгрөгийн санхүүжилт олгосон.</t>
  </si>
  <si>
    <t>2013.05.27</t>
  </si>
  <si>
    <t>Биелэлтийн хувь</t>
  </si>
  <si>
    <t>Төрийн Ордоны өрөө тасалгааны засвар 84%, Ерөнхий сайдын өрөөний засвар тохижилт 20%</t>
  </si>
  <si>
    <t>Харьцуулалтын аргаар 4 компанид 2013.08.21-ний 496 тоот албан бичгээр урилга явуулсан. Үнийн саналаа 2 компани ирүүлснээс үнэлгээний хороо Манно пропертис ХХК-тай гэрээ байгуулах нь зүйтэй гэж үзсэн. Захиалагчид дүгнэлт, зөвлөмжөө өгсөн. 2013.9.13-нд гэрээ байгуулсан. Засварын ажлын гүйцэтгэл дууссан. Санхүүгийн баримт бүрдүүлэх ажил явагдаж байна.</t>
  </si>
  <si>
    <t>Тендерийг 4 дүгээр сарын 8-ны өдөр нээсэн.  Нийт 3 компани материалаа ирүүлснээс Котако ХХК шалгарч гэрээг 2013 оны 5-р сарын 1-ний өдөр байгуулсан. Тоног төхөөрөмжийг хүлээн авах Газрын захирлын 2013 оны 07.16-ны 161 тоот тушаалаар томилогдсон комисс  хүлээн авсан. Санхүүжилтийн  холбогдох баримтыг бүрдүүлэн ЗГХЭГазарт хүргүүлж, ажил бүрэн хийгдэж дууссан. Санхүүжилт хийгдсэн.</t>
  </si>
  <si>
    <t>Харьцуулалтын аргаар 4 компанид 2013.08.28-ны 521 тоот албан тоотоор урилга явуулсан. Үнийн саналаа 2 компани ирүүлснээс үнэлгээний хороо Өгөөмөр баян дэнж ХХК-тай гэрээ байгуулах нь зүйтэй гэж үзсэн. Захиалагчид дүгнэлт, зөвлөмжөө өгсөн. Гэрээ байгуулах мэдэгдлийг 2013.09.06-ны 538 тоот албан бичгээр хүргүүлсэн. 9-13-нд гэрээ байгуулсан. Ажил нь 9.16-наас эхлэн 1 сарын хугацаатай гүйцэтгэсэн. Ажил хүлээн авах комисс 2013 оны 10-р сарын 23-нд хүлээн авна.</t>
  </si>
  <si>
    <t>2013.10.22</t>
  </si>
  <si>
    <t>ЗАХИАЛАГЧИЙН 2013 ОНЫ ЭХНИЙ 10 САРЫН БАРАА, АЖИЛ, ҮЙЛЧИЛГЭЭ ХУДАЛДАН АВАЛТЫН ТАЙЛАН</t>
  </si>
  <si>
    <t>Нээлттэй тендерийн урилгыг  2013.08.29-ний өдөр зарласан. Тендерийн баримт бичгийг Эрдэнэт хивс ХХК, УБ хивс ХК худалдан авсан. 2013.09.30-ны өдөр тендерийг нээсэн ба үнэлгээ хийгдэж, Улаанбаатар ХК шалгарсан. Гэрээ байгуулах мэдэгдэл хүргүүлсэн. Гэрээг 2013 оны 10-р сарын 24-нд байгуулна.</t>
  </si>
  <si>
    <t>Нээлттэй тендерийн урилгыг  2013.09.11-ний өдөр зарласан. Тендерийг 10-р сарын 11-ний өдөр нээнэ. Одоогийн байдлаар Ай Ти зон ХХК, Май Тэч ХХК тендерийн баримт бичгийг худалдан авсан. Үнэлгээний хороо тендер шалгаруулалтыг хүчингүйд тооцож, хязгаарлагдмал тендер шалгаруулалт зарласан.</t>
  </si>
  <si>
    <t>ЗГХЭГ-т материал хүргүүлсэн байгаа</t>
  </si>
  <si>
    <t>Санхүүжилт хийгдэж ажил дууссан</t>
  </si>
  <si>
    <t>Материалын бүрдэл</t>
  </si>
  <si>
    <t>100% бүрдсэн.</t>
  </si>
  <si>
    <t>Сангийн яаманд материал хүргүүлсэн</t>
  </si>
  <si>
    <t xml:space="preserve">2013.10.31 өдөр №658 тоот албан бичгээр хүргүүлсэн. </t>
  </si>
  <si>
    <t xml:space="preserve">2013.07.01 №380 тоот бичгээр 134.2 төг-н санхүүжилт авсан. </t>
  </si>
  <si>
    <t xml:space="preserve">2013.10.22 өдөр №641 тоот албан бичгээр хүргүүлсэн. </t>
  </si>
  <si>
    <t xml:space="preserve">2013.08.21 өдөр №499 тоот албан бичгээр хүргүүлсэн. </t>
  </si>
  <si>
    <t>Одоо хийгдэж байгаа ажил</t>
  </si>
  <si>
    <t xml:space="preserve">2013.08.07 өдөр №462 тоот албан бичгээр хүргүүлсэн. </t>
  </si>
  <si>
    <t xml:space="preserve">2013.9.13 өдөр №559 тоот албан бичгээр 40.8 сая төг-н санхүүжилт хүссэн. </t>
  </si>
  <si>
    <t xml:space="preserve">Тус ажлын 75.3% санхүүжигдсэн. </t>
  </si>
  <si>
    <t xml:space="preserve">Тус ажлын 100% санхүүжигдсэн. </t>
  </si>
  <si>
    <t>100,000.00                                                         570,000.00</t>
  </si>
  <si>
    <t>80% бүрдсэн.</t>
  </si>
  <si>
    <t>Ажил дууссан материалаа тухайн байгууллага бүрдүүлж байна.</t>
  </si>
  <si>
    <t xml:space="preserve">2013.05.09 өдөр №270 тоот албан бичгээр 45.2 сая төг, 2013.08.14 өдөр №477 тоот албан бичгээр 38.1 сая төгрөгийн санхүүжилтыг аваад байна.  </t>
  </si>
  <si>
    <t xml:space="preserve">Демастер ХХК-тай 2013.08.23-ны өдөр 570.0 сая төг-н гэрээ байгуулагдсан. </t>
  </si>
  <si>
    <t xml:space="preserve">ТЗҮЭГазар Барилга засварын хэсэг 82.2% санхүүжилт аваад байна. </t>
  </si>
  <si>
    <t>50% бүрдсэн.</t>
  </si>
  <si>
    <t xml:space="preserve">2013.08.14 өдөр №476 тоот албан бичгээр 195.8 сая төг, 2013.09.12 өдөр №551 тоот албан бичгээр 264.3 сая төгрөгийн санхүүжилтыг аваад байна.  </t>
  </si>
  <si>
    <t xml:space="preserve">Тус ажлын 74.3% санхүүжигдсэн. </t>
  </si>
  <si>
    <t>74.3% бүрдсэн.</t>
  </si>
  <si>
    <t xml:space="preserve">Нью Борнь ХХК 25.6%-ийн санхүүжилтийн баримтыг бүрдүүлж байна. </t>
  </si>
  <si>
    <t>Төрийн ордны гадна хамгаалалтын хаалга, гол хэсгийн магистраль шугамын их засвар</t>
  </si>
  <si>
    <t xml:space="preserve">2013.05.14 өдөр №277 тоот албан бичгээр хүргүүлсэн. </t>
  </si>
  <si>
    <t>Улаанбаатар хивс ХК</t>
  </si>
  <si>
    <t xml:space="preserve">2013.11.08 өдөр хязгаарлагдмал тендерийн нээлтийг хийнэ. </t>
  </si>
  <si>
    <t>20% бүрдсэн.</t>
  </si>
  <si>
    <t xml:space="preserve">Улаанбаатар хивс ХК-тай 2013.10.24-ны өдөр 45.2 сая төг-н гэрээ байгуулагдсан. </t>
  </si>
  <si>
    <t>40,000.00                                                         40,000.00</t>
  </si>
  <si>
    <t>90% бүрдсэн.</t>
  </si>
  <si>
    <t>Манна пропертис ХХК</t>
  </si>
  <si>
    <t>Бат хэрэйд ХХК</t>
  </si>
  <si>
    <t>Өгөөмөр баян дэнж ХХК</t>
  </si>
  <si>
    <t>Таван Орд ХХК</t>
  </si>
  <si>
    <t>Улаанбаатар Электро монтаж ХХК</t>
  </si>
  <si>
    <t>ТЗҮЭГазар Барилга засварын хэсэг -100.000     Демастер ХХК-570.000</t>
  </si>
  <si>
    <t>Си  Эм ЖиТи Эс ХХК-38.400</t>
  </si>
  <si>
    <t>ЗАХИАЛАГЧИЙН 2013 ОНЫ ЭХНИЙ 11 САРЫН БАРАА, АЖИЛ, ҮЙЛЧИЛГЭЭ ХУДАЛДАН АВАЛТЫН ТАЙЛАН</t>
  </si>
  <si>
    <t>Тодорхой шалтгааны улмаас энэ ажил хийгдэхгүй хойшлогдсон.</t>
  </si>
  <si>
    <t>2013.11.05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</si>
</sst>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3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43" fontId="2" fillId="0" borderId="1" xfId="1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4" fontId="4" fillId="0" borderId="1" xfId="0" applyNumberFormat="1" applyFont="1" applyBorder="1" applyAlignment="1">
      <alignment horizontal="justify" vertical="center"/>
    </xf>
    <xf numFmtId="49" fontId="2" fillId="0" borderId="1" xfId="0" applyNumberFormat="1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justify" vertical="center"/>
    </xf>
    <xf numFmtId="43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4" fontId="2" fillId="2" borderId="1" xfId="1" applyNumberFormat="1" applyFont="1" applyFill="1" applyBorder="1" applyAlignment="1">
      <alignment horizontal="justify"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4" fontId="4" fillId="0" borderId="1" xfId="0" applyNumberFormat="1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center"/>
    </xf>
    <xf numFmtId="43" fontId="2" fillId="0" borderId="1" xfId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164" fontId="2" fillId="3" borderId="1" xfId="1" applyNumberFormat="1" applyFont="1" applyFill="1" applyBorder="1" applyAlignment="1">
      <alignment horizontal="justify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justify" vertical="center" wrapText="1"/>
    </xf>
    <xf numFmtId="43" fontId="2" fillId="3" borderId="1" xfId="1" applyFont="1" applyFill="1" applyBorder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1" applyNumberFormat="1" applyFont="1" applyFill="1" applyBorder="1" applyAlignment="1">
      <alignment horizontal="justify" vertical="center"/>
    </xf>
    <xf numFmtId="43" fontId="2" fillId="0" borderId="1" xfId="1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justify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justify" vertical="center"/>
    </xf>
    <xf numFmtId="4" fontId="4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4" fontId="4" fillId="0" borderId="1" xfId="0" applyNumberFormat="1" applyFont="1" applyBorder="1" applyAlignment="1">
      <alignment horizontal="justify" vertical="center"/>
    </xf>
    <xf numFmtId="49" fontId="4" fillId="0" borderId="1" xfId="0" applyNumberFormat="1" applyFont="1" applyBorder="1" applyAlignment="1">
      <alignment horizontal="justify" vertical="center"/>
    </xf>
    <xf numFmtId="4" fontId="2" fillId="0" borderId="2" xfId="0" applyNumberFormat="1" applyFont="1" applyBorder="1" applyAlignment="1">
      <alignment horizontal="justify" vertical="center"/>
    </xf>
    <xf numFmtId="4" fontId="2" fillId="0" borderId="4" xfId="0" applyNumberFormat="1" applyFont="1" applyBorder="1" applyAlignment="1">
      <alignment horizontal="justify" vertical="center"/>
    </xf>
    <xf numFmtId="43" fontId="4" fillId="0" borderId="2" xfId="1" applyFont="1" applyBorder="1" applyAlignment="1">
      <alignment horizontal="justify" vertical="center"/>
    </xf>
    <xf numFmtId="43" fontId="4" fillId="0" borderId="3" xfId="1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3"/>
  <sheetViews>
    <sheetView zoomScale="85" zoomScaleNormal="85" workbookViewId="0">
      <selection activeCell="B5" sqref="B5:B6"/>
    </sheetView>
  </sheetViews>
  <sheetFormatPr defaultRowHeight="14.25"/>
  <cols>
    <col min="1" max="1" width="4.85546875" style="5" customWidth="1"/>
    <col min="2" max="2" width="30.570312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6.5703125" style="5" customWidth="1"/>
    <col min="7" max="7" width="18.7109375" style="5" customWidth="1"/>
    <col min="8" max="8" width="20.140625" style="5" customWidth="1"/>
    <col min="9" max="9" width="16.5703125" style="5" customWidth="1"/>
    <col min="10" max="10" width="32.42578125" style="11" customWidth="1"/>
    <col min="11" max="16384" width="9.140625" style="11"/>
  </cols>
  <sheetData>
    <row r="2" spans="1:14" ht="15" customHeight="1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ht="15" customHeight="1"/>
    <row r="4" spans="1:14">
      <c r="E4" s="22"/>
      <c r="J4" s="5" t="s">
        <v>72</v>
      </c>
    </row>
    <row r="5" spans="1:14" s="5" customFormat="1" ht="29.2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</row>
    <row r="6" spans="1:14" s="5" customFormat="1" ht="40.5" customHeight="1">
      <c r="A6" s="123"/>
      <c r="B6" s="121"/>
      <c r="C6" s="125"/>
      <c r="D6" s="121"/>
      <c r="E6" s="125"/>
      <c r="F6" s="125"/>
      <c r="G6" s="1" t="s">
        <v>8</v>
      </c>
      <c r="H6" s="1" t="s">
        <v>9</v>
      </c>
      <c r="I6" s="121"/>
      <c r="J6" s="121"/>
    </row>
    <row r="7" spans="1:14" ht="15">
      <c r="A7" s="109" t="s">
        <v>11</v>
      </c>
      <c r="B7" s="110"/>
      <c r="C7" s="110"/>
      <c r="D7" s="23"/>
      <c r="E7" s="23"/>
      <c r="F7" s="23"/>
      <c r="G7" s="23"/>
      <c r="H7" s="23"/>
      <c r="I7" s="23"/>
      <c r="J7" s="24"/>
    </row>
    <row r="8" spans="1:14" ht="71.25">
      <c r="A8" s="3">
        <v>1</v>
      </c>
      <c r="B8" s="7" t="s">
        <v>12</v>
      </c>
      <c r="C8" s="21">
        <v>178000</v>
      </c>
      <c r="D8" s="18"/>
      <c r="E8" s="3"/>
      <c r="F8" s="3" t="s">
        <v>39</v>
      </c>
      <c r="G8" s="1" t="s">
        <v>54</v>
      </c>
      <c r="H8" s="3" t="s">
        <v>35</v>
      </c>
      <c r="I8" s="3"/>
      <c r="J8" s="7" t="s">
        <v>49</v>
      </c>
    </row>
    <row r="9" spans="1:14" ht="57.75" customHeight="1">
      <c r="A9" s="3">
        <v>2</v>
      </c>
      <c r="B9" s="7" t="s">
        <v>13</v>
      </c>
      <c r="C9" s="21">
        <v>35000</v>
      </c>
      <c r="D9" s="19">
        <v>35000</v>
      </c>
      <c r="E9" s="1" t="s">
        <v>32</v>
      </c>
      <c r="F9" s="3" t="s">
        <v>42</v>
      </c>
      <c r="G9" s="3"/>
      <c r="H9" s="3"/>
      <c r="I9" s="3"/>
      <c r="J9" s="7" t="s">
        <v>45</v>
      </c>
    </row>
    <row r="10" spans="1:14" ht="71.25">
      <c r="A10" s="3">
        <v>3</v>
      </c>
      <c r="B10" s="7" t="s">
        <v>14</v>
      </c>
      <c r="C10" s="21">
        <v>25600</v>
      </c>
      <c r="D10" s="19"/>
      <c r="E10" s="3"/>
      <c r="F10" s="3" t="s">
        <v>38</v>
      </c>
      <c r="G10" s="3"/>
      <c r="H10" s="3"/>
      <c r="I10" s="3"/>
      <c r="J10" s="9" t="s">
        <v>44</v>
      </c>
    </row>
    <row r="11" spans="1:14" ht="87.75" customHeight="1">
      <c r="A11" s="3">
        <v>4</v>
      </c>
      <c r="B11" s="7" t="s">
        <v>15</v>
      </c>
      <c r="C11" s="21">
        <v>42500</v>
      </c>
      <c r="D11" s="19"/>
      <c r="E11" s="3"/>
      <c r="F11" s="3" t="s">
        <v>38</v>
      </c>
      <c r="G11" s="3"/>
      <c r="H11" s="3"/>
      <c r="I11" s="3"/>
      <c r="J11" s="9" t="s">
        <v>43</v>
      </c>
    </row>
    <row r="12" spans="1:14" ht="128.25">
      <c r="A12" s="3">
        <v>5</v>
      </c>
      <c r="B12" s="7" t="s">
        <v>41</v>
      </c>
      <c r="C12" s="21">
        <v>370000</v>
      </c>
      <c r="D12" s="19">
        <v>100000</v>
      </c>
      <c r="E12" s="1" t="s">
        <v>31</v>
      </c>
      <c r="F12" s="3" t="s">
        <v>42</v>
      </c>
      <c r="G12" s="3"/>
      <c r="H12" s="3"/>
      <c r="I12" s="3"/>
      <c r="J12" s="7" t="s">
        <v>55</v>
      </c>
    </row>
    <row r="13" spans="1:14" ht="228">
      <c r="A13" s="3">
        <v>6</v>
      </c>
      <c r="B13" s="7" t="s">
        <v>16</v>
      </c>
      <c r="C13" s="21">
        <v>952700</v>
      </c>
      <c r="D13" s="19"/>
      <c r="E13" s="3"/>
      <c r="F13" s="3" t="s">
        <v>39</v>
      </c>
      <c r="G13" s="3" t="s">
        <v>30</v>
      </c>
      <c r="H13" s="5" t="s">
        <v>34</v>
      </c>
      <c r="I13" s="3"/>
      <c r="J13" s="7" t="s">
        <v>46</v>
      </c>
    </row>
    <row r="14" spans="1:14" ht="42.75">
      <c r="A14" s="3">
        <v>7</v>
      </c>
      <c r="B14" s="7" t="s">
        <v>17</v>
      </c>
      <c r="C14" s="21">
        <v>30000</v>
      </c>
      <c r="D14" s="19"/>
      <c r="E14" s="3"/>
      <c r="F14" s="3" t="s">
        <v>39</v>
      </c>
      <c r="G14" s="3"/>
      <c r="H14" s="3"/>
      <c r="I14" s="3"/>
      <c r="J14" s="9" t="s">
        <v>48</v>
      </c>
    </row>
    <row r="15" spans="1:14" ht="42.75">
      <c r="A15" s="3">
        <v>8</v>
      </c>
      <c r="B15" s="7" t="s">
        <v>73</v>
      </c>
      <c r="C15" s="21">
        <v>45000</v>
      </c>
      <c r="D15" s="19"/>
      <c r="E15" s="3"/>
      <c r="F15" s="3" t="s">
        <v>42</v>
      </c>
      <c r="G15" s="3"/>
      <c r="H15" s="3"/>
      <c r="I15" s="3"/>
      <c r="J15" s="9" t="s">
        <v>48</v>
      </c>
    </row>
    <row r="16" spans="1:14" ht="99.75">
      <c r="A16" s="3">
        <v>9</v>
      </c>
      <c r="B16" s="7" t="s">
        <v>18</v>
      </c>
      <c r="C16" s="21">
        <v>50000</v>
      </c>
      <c r="D16" s="19">
        <v>49723.572999999997</v>
      </c>
      <c r="E16" s="1" t="s">
        <v>37</v>
      </c>
      <c r="F16" s="3" t="s">
        <v>38</v>
      </c>
      <c r="G16" s="3" t="s">
        <v>36</v>
      </c>
      <c r="H16" s="1" t="s">
        <v>40</v>
      </c>
      <c r="I16" s="3"/>
      <c r="J16" s="7" t="s">
        <v>50</v>
      </c>
      <c r="N16" s="25"/>
    </row>
    <row r="17" spans="1:10" ht="19.5" customHeight="1">
      <c r="A17" s="6"/>
      <c r="B17" s="12"/>
      <c r="C17" s="6">
        <f>SUM(C8:C16)</f>
        <v>1728800</v>
      </c>
      <c r="D17" s="6">
        <f>SUM(D8:D16)</f>
        <v>184723.573</v>
      </c>
      <c r="E17" s="6"/>
      <c r="F17" s="6"/>
      <c r="G17" s="6"/>
      <c r="H17" s="6"/>
      <c r="I17" s="6"/>
      <c r="J17" s="12"/>
    </row>
    <row r="18" spans="1:10" ht="13.5" customHeight="1">
      <c r="A18" s="111" t="s">
        <v>19</v>
      </c>
      <c r="B18" s="111"/>
      <c r="C18" s="111"/>
      <c r="D18" s="6"/>
      <c r="E18" s="6"/>
      <c r="F18" s="6"/>
      <c r="G18" s="6"/>
      <c r="H18" s="6"/>
      <c r="I18" s="6"/>
      <c r="J18" s="12"/>
    </row>
    <row r="19" spans="1:10" ht="109.5" customHeight="1">
      <c r="A19" s="2">
        <v>1</v>
      </c>
      <c r="B19" s="14" t="s">
        <v>29</v>
      </c>
      <c r="C19" s="26">
        <v>60000</v>
      </c>
      <c r="D19" s="4"/>
      <c r="E19" s="6"/>
      <c r="F19" s="4" t="s">
        <v>42</v>
      </c>
      <c r="G19" s="6"/>
      <c r="H19" s="6"/>
      <c r="I19" s="6"/>
      <c r="J19" s="14" t="s">
        <v>27</v>
      </c>
    </row>
    <row r="20" spans="1:10" ht="42.75">
      <c r="A20" s="2">
        <v>2</v>
      </c>
      <c r="B20" s="14" t="s">
        <v>20</v>
      </c>
      <c r="C20" s="26">
        <v>53600</v>
      </c>
      <c r="D20" s="4"/>
      <c r="E20" s="6"/>
      <c r="F20" s="4" t="s">
        <v>38</v>
      </c>
      <c r="G20" s="6"/>
      <c r="H20" s="6"/>
      <c r="I20" s="6"/>
      <c r="J20" s="20" t="s">
        <v>53</v>
      </c>
    </row>
    <row r="21" spans="1:10" ht="88.5" customHeight="1">
      <c r="A21" s="2" t="s">
        <v>21</v>
      </c>
      <c r="B21" s="14" t="s">
        <v>22</v>
      </c>
      <c r="C21" s="26">
        <v>260000</v>
      </c>
      <c r="D21" s="4"/>
      <c r="E21" s="6"/>
      <c r="F21" s="4" t="s">
        <v>39</v>
      </c>
      <c r="G21" s="4" t="s">
        <v>47</v>
      </c>
      <c r="H21" s="3" t="s">
        <v>33</v>
      </c>
      <c r="I21" s="6"/>
      <c r="J21" s="14" t="s">
        <v>52</v>
      </c>
    </row>
    <row r="22" spans="1:10" ht="18.75" customHeight="1">
      <c r="A22" s="2"/>
      <c r="B22" s="13" t="s">
        <v>26</v>
      </c>
      <c r="C22" s="6">
        <f>SUM(C19:C21)</f>
        <v>373600</v>
      </c>
      <c r="D22" s="6">
        <f>SUM(D19:D21)</f>
        <v>0</v>
      </c>
      <c r="E22" s="6"/>
      <c r="F22" s="6"/>
      <c r="G22" s="6"/>
      <c r="H22" s="6"/>
      <c r="I22" s="6"/>
      <c r="J22" s="12"/>
    </row>
    <row r="23" spans="1:10" ht="15.75" customHeight="1">
      <c r="A23" s="112" t="s">
        <v>23</v>
      </c>
      <c r="B23" s="112"/>
      <c r="C23" s="112"/>
      <c r="D23" s="2"/>
      <c r="E23" s="2"/>
      <c r="F23" s="6"/>
      <c r="G23" s="6"/>
      <c r="H23" s="6"/>
      <c r="I23" s="6"/>
      <c r="J23" s="12"/>
    </row>
    <row r="24" spans="1:10" ht="128.25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6"/>
      <c r="H24" s="6"/>
      <c r="I24" s="6"/>
      <c r="J24" s="16" t="s">
        <v>51</v>
      </c>
    </row>
    <row r="25" spans="1:10" ht="19.5" customHeight="1">
      <c r="A25" s="113" t="s">
        <v>26</v>
      </c>
      <c r="B25" s="114"/>
      <c r="C25" s="6">
        <f>SUM(C24)</f>
        <v>300000</v>
      </c>
      <c r="D25" s="6">
        <f>SUM(D24)</f>
        <v>0</v>
      </c>
      <c r="E25" s="6"/>
      <c r="F25" s="6"/>
      <c r="G25" s="6"/>
      <c r="H25" s="6"/>
      <c r="I25" s="6"/>
      <c r="J25" s="12"/>
    </row>
    <row r="26" spans="1:10" ht="18" customHeight="1">
      <c r="A26" s="115" t="s">
        <v>26</v>
      </c>
      <c r="B26" s="116"/>
      <c r="C26" s="8">
        <f>C25+C22+C17</f>
        <v>2402400</v>
      </c>
      <c r="D26" s="8">
        <f>D25+D22+D17</f>
        <v>184723.573</v>
      </c>
      <c r="E26" s="8"/>
      <c r="F26" s="8"/>
      <c r="G26" s="8"/>
      <c r="H26" s="8"/>
      <c r="I26" s="8"/>
      <c r="J26" s="17"/>
    </row>
    <row r="31" spans="1:10">
      <c r="C31" s="5" t="s">
        <v>69</v>
      </c>
      <c r="D31" s="11"/>
    </row>
    <row r="32" spans="1:10">
      <c r="D32" s="11"/>
    </row>
    <row r="33" spans="3:6">
      <c r="C33" s="28" t="s">
        <v>70</v>
      </c>
      <c r="D33" s="11"/>
      <c r="F33" s="5" t="s">
        <v>71</v>
      </c>
    </row>
  </sheetData>
  <mergeCells count="15">
    <mergeCell ref="A2:J2"/>
    <mergeCell ref="G5:H5"/>
    <mergeCell ref="I5:I6"/>
    <mergeCell ref="J5:J6"/>
    <mergeCell ref="A5:A6"/>
    <mergeCell ref="B5:B6"/>
    <mergeCell ref="C5:C6"/>
    <mergeCell ref="D5:D6"/>
    <mergeCell ref="E5:E6"/>
    <mergeCell ref="F5:F6"/>
    <mergeCell ref="A7:C7"/>
    <mergeCell ref="A18:C18"/>
    <mergeCell ref="A23:C23"/>
    <mergeCell ref="A25:B25"/>
    <mergeCell ref="A26:B26"/>
  </mergeCells>
  <pageMargins left="0.24" right="0.14000000000000001" top="0.28999999999999998" bottom="0.28000000000000003" header="0.3" footer="0.3"/>
  <pageSetup scale="70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38"/>
  <sheetViews>
    <sheetView tabSelected="1" workbookViewId="0">
      <selection activeCell="J8" sqref="J8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3.7109375" style="5" customWidth="1"/>
    <col min="7" max="7" width="14.28515625" style="5" customWidth="1"/>
    <col min="8" max="8" width="14" style="5" customWidth="1"/>
    <col min="9" max="9" width="13" style="5" customWidth="1"/>
    <col min="10" max="10" width="38" style="11" customWidth="1"/>
    <col min="11" max="11" width="19.28515625" style="11" customWidth="1"/>
    <col min="12" max="12" width="12.28515625" style="11" customWidth="1"/>
    <col min="13" max="16384" width="9.140625" style="11"/>
  </cols>
  <sheetData>
    <row r="2" spans="1:14" ht="15" customHeight="1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15" customHeight="1"/>
    <row r="4" spans="1:14">
      <c r="E4" s="22"/>
      <c r="J4" s="5" t="s">
        <v>175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  <c r="K5" s="127" t="s">
        <v>119</v>
      </c>
      <c r="L5" s="120" t="s">
        <v>170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68" t="s">
        <v>8</v>
      </c>
      <c r="H6" s="68" t="s">
        <v>9</v>
      </c>
      <c r="I6" s="121"/>
      <c r="J6" s="121"/>
      <c r="K6" s="127"/>
      <c r="L6" s="121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  <c r="K7" s="9"/>
      <c r="L7" s="9"/>
    </row>
    <row r="8" spans="1:14" ht="348" customHeight="1">
      <c r="A8" s="3">
        <v>1</v>
      </c>
      <c r="B8" s="7" t="s">
        <v>12</v>
      </c>
      <c r="C8" s="21">
        <v>178000</v>
      </c>
      <c r="D8" s="18">
        <v>170276.5</v>
      </c>
      <c r="E8" s="3" t="s">
        <v>95</v>
      </c>
      <c r="F8" s="3" t="s">
        <v>39</v>
      </c>
      <c r="G8" s="68" t="s">
        <v>54</v>
      </c>
      <c r="H8" s="3" t="s">
        <v>35</v>
      </c>
      <c r="I8" s="3"/>
      <c r="J8" s="57" t="s">
        <v>164</v>
      </c>
      <c r="K8" s="9" t="s">
        <v>122</v>
      </c>
      <c r="L8" s="70">
        <v>1</v>
      </c>
    </row>
    <row r="9" spans="1:14" ht="147.75" customHeight="1">
      <c r="A9" s="3">
        <v>2</v>
      </c>
      <c r="B9" s="7" t="s">
        <v>13</v>
      </c>
      <c r="C9" s="21">
        <v>35000</v>
      </c>
      <c r="D9" s="19">
        <v>34837</v>
      </c>
      <c r="E9" s="68" t="s">
        <v>163</v>
      </c>
      <c r="F9" s="3" t="s">
        <v>38</v>
      </c>
      <c r="G9" s="68" t="s">
        <v>98</v>
      </c>
      <c r="H9" s="3" t="s">
        <v>159</v>
      </c>
      <c r="I9" s="3"/>
      <c r="J9" s="57" t="s">
        <v>174</v>
      </c>
      <c r="K9" s="9" t="s">
        <v>144</v>
      </c>
      <c r="L9" s="70">
        <v>0.98</v>
      </c>
    </row>
    <row r="10" spans="1:14" ht="119.25" customHeight="1">
      <c r="A10" s="3">
        <v>3</v>
      </c>
      <c r="B10" s="32" t="s">
        <v>14</v>
      </c>
      <c r="C10" s="33">
        <v>25600</v>
      </c>
      <c r="D10" s="34">
        <v>25283.5</v>
      </c>
      <c r="E10" s="31" t="s">
        <v>116</v>
      </c>
      <c r="F10" s="31" t="s">
        <v>38</v>
      </c>
      <c r="G10" s="39" t="s">
        <v>76</v>
      </c>
      <c r="H10" s="52" t="s">
        <v>169</v>
      </c>
      <c r="I10" s="31"/>
      <c r="J10" s="58" t="s">
        <v>166</v>
      </c>
      <c r="K10" s="9" t="s">
        <v>127</v>
      </c>
      <c r="L10" s="70">
        <v>1</v>
      </c>
    </row>
    <row r="11" spans="1:14" ht="137.25" customHeight="1">
      <c r="A11" s="3">
        <v>4</v>
      </c>
      <c r="B11" s="7" t="s">
        <v>15</v>
      </c>
      <c r="C11" s="21">
        <v>42500</v>
      </c>
      <c r="D11" s="19">
        <v>41607.4</v>
      </c>
      <c r="E11" s="68" t="s">
        <v>107</v>
      </c>
      <c r="F11" s="3" t="s">
        <v>38</v>
      </c>
      <c r="G11" s="68" t="s">
        <v>77</v>
      </c>
      <c r="H11" s="3" t="s">
        <v>115</v>
      </c>
      <c r="I11" s="3"/>
      <c r="J11" s="61" t="s">
        <v>167</v>
      </c>
      <c r="K11" s="9" t="s">
        <v>125</v>
      </c>
      <c r="L11" s="70">
        <v>1</v>
      </c>
    </row>
    <row r="12" spans="1:14" ht="192">
      <c r="A12" s="3">
        <v>5</v>
      </c>
      <c r="B12" s="7" t="s">
        <v>41</v>
      </c>
      <c r="C12" s="21">
        <v>370000</v>
      </c>
      <c r="D12" s="48" t="s">
        <v>151</v>
      </c>
      <c r="E12" s="68" t="s">
        <v>152</v>
      </c>
      <c r="F12" s="3" t="s">
        <v>42</v>
      </c>
      <c r="G12" s="68" t="s">
        <v>101</v>
      </c>
      <c r="H12" s="3" t="s">
        <v>160</v>
      </c>
      <c r="I12" s="3"/>
      <c r="J12" s="57" t="s">
        <v>140</v>
      </c>
      <c r="K12" s="35" t="s">
        <v>150</v>
      </c>
      <c r="L12" s="71" t="s">
        <v>171</v>
      </c>
    </row>
    <row r="13" spans="1:14" ht="249.75" customHeight="1">
      <c r="A13" s="3">
        <v>6</v>
      </c>
      <c r="B13" s="7" t="s">
        <v>16</v>
      </c>
      <c r="C13" s="21">
        <v>952700</v>
      </c>
      <c r="D13" s="49">
        <v>618510.6</v>
      </c>
      <c r="E13" s="48" t="s">
        <v>111</v>
      </c>
      <c r="F13" s="3" t="s">
        <v>39</v>
      </c>
      <c r="G13" s="68" t="s">
        <v>30</v>
      </c>
      <c r="H13" s="5" t="s">
        <v>34</v>
      </c>
      <c r="I13" s="3"/>
      <c r="J13" s="59" t="s">
        <v>168</v>
      </c>
      <c r="K13" s="9" t="s">
        <v>124</v>
      </c>
      <c r="L13" s="70">
        <v>0.9</v>
      </c>
    </row>
    <row r="14" spans="1:14" s="36" customFormat="1" ht="104.25" customHeight="1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165</v>
      </c>
      <c r="K14" s="35" t="s">
        <v>136</v>
      </c>
      <c r="L14" s="35"/>
    </row>
    <row r="15" spans="1:14" ht="180" customHeight="1">
      <c r="A15" s="3">
        <v>8</v>
      </c>
      <c r="B15" s="7" t="s">
        <v>73</v>
      </c>
      <c r="C15" s="21">
        <v>45000</v>
      </c>
      <c r="D15" s="19">
        <v>41219</v>
      </c>
      <c r="E15" s="68" t="s">
        <v>157</v>
      </c>
      <c r="F15" s="3" t="s">
        <v>38</v>
      </c>
      <c r="G15" s="68" t="s">
        <v>99</v>
      </c>
      <c r="H15" s="3" t="s">
        <v>158</v>
      </c>
      <c r="I15" s="3"/>
      <c r="J15" s="7" t="s">
        <v>172</v>
      </c>
      <c r="K15" s="9" t="s">
        <v>145</v>
      </c>
      <c r="L15" s="70">
        <v>1</v>
      </c>
    </row>
    <row r="16" spans="1:14" ht="118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68" t="s">
        <v>37</v>
      </c>
      <c r="F16" s="3" t="s">
        <v>38</v>
      </c>
      <c r="G16" s="68" t="s">
        <v>36</v>
      </c>
      <c r="H16" s="68" t="s">
        <v>40</v>
      </c>
      <c r="I16" s="3"/>
      <c r="J16" s="7" t="s">
        <v>105</v>
      </c>
      <c r="K16" s="9" t="s">
        <v>123</v>
      </c>
      <c r="L16" s="70">
        <v>1</v>
      </c>
      <c r="N16" s="25"/>
    </row>
    <row r="17" spans="1:12" ht="19.5" customHeight="1">
      <c r="A17" s="6"/>
      <c r="B17" s="67"/>
      <c r="C17" s="37">
        <f>SUM(C8:C16)</f>
        <v>1728800</v>
      </c>
      <c r="D17" s="37">
        <f>SUM(D8:D16)</f>
        <v>981457.57299999997</v>
      </c>
      <c r="E17" s="6"/>
      <c r="F17" s="6"/>
      <c r="G17" s="6"/>
      <c r="H17" s="6"/>
      <c r="I17" s="6"/>
      <c r="J17" s="67"/>
      <c r="K17" s="9"/>
      <c r="L17" s="9"/>
    </row>
    <row r="18" spans="1:12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67"/>
      <c r="K18" s="9"/>
      <c r="L18" s="9"/>
    </row>
    <row r="19" spans="1:12" ht="146.25" customHeight="1">
      <c r="A19" s="2">
        <v>1</v>
      </c>
      <c r="B19" s="14" t="s">
        <v>29</v>
      </c>
      <c r="C19" s="26">
        <v>60000</v>
      </c>
      <c r="D19" s="4">
        <v>45202.7</v>
      </c>
      <c r="E19" s="6"/>
      <c r="F19" s="4" t="s">
        <v>39</v>
      </c>
      <c r="G19" s="63" t="s">
        <v>100</v>
      </c>
      <c r="H19" s="4" t="s">
        <v>161</v>
      </c>
      <c r="I19" s="6"/>
      <c r="J19" s="14" t="s">
        <v>177</v>
      </c>
      <c r="K19" s="9" t="s">
        <v>146</v>
      </c>
      <c r="L19" s="70">
        <v>0.5</v>
      </c>
    </row>
    <row r="20" spans="1:12" ht="134.2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39</v>
      </c>
      <c r="G20" s="68" t="s">
        <v>91</v>
      </c>
      <c r="H20" s="4" t="s">
        <v>132</v>
      </c>
      <c r="I20" s="6"/>
      <c r="J20" s="35" t="s">
        <v>178</v>
      </c>
      <c r="K20" s="9" t="s">
        <v>147</v>
      </c>
      <c r="L20" s="70">
        <v>0.2</v>
      </c>
    </row>
    <row r="21" spans="1:12" ht="176.25" customHeight="1">
      <c r="A21" s="2" t="s">
        <v>21</v>
      </c>
      <c r="B21" s="14" t="s">
        <v>22</v>
      </c>
      <c r="C21" s="26">
        <v>260000</v>
      </c>
      <c r="D21" s="26">
        <v>259150</v>
      </c>
      <c r="E21" s="4" t="s">
        <v>162</v>
      </c>
      <c r="F21" s="4" t="s">
        <v>39</v>
      </c>
      <c r="G21" s="4" t="s">
        <v>102</v>
      </c>
      <c r="H21" s="3" t="s">
        <v>33</v>
      </c>
      <c r="I21" s="6"/>
      <c r="J21" s="14" t="s">
        <v>173</v>
      </c>
      <c r="K21" s="9" t="s">
        <v>148</v>
      </c>
      <c r="L21" s="70">
        <v>1</v>
      </c>
    </row>
    <row r="22" spans="1:12" ht="18.75" customHeight="1">
      <c r="A22" s="2"/>
      <c r="B22" s="2" t="s">
        <v>26</v>
      </c>
      <c r="C22" s="37">
        <f>SUM(C19:C21)</f>
        <v>373600</v>
      </c>
      <c r="D22" s="37">
        <f>SUM(D19:D21)</f>
        <v>304352.7</v>
      </c>
      <c r="E22" s="6"/>
      <c r="F22" s="6"/>
      <c r="G22" s="6"/>
      <c r="H22" s="6"/>
      <c r="I22" s="6"/>
      <c r="J22" s="67"/>
      <c r="K22" s="9"/>
      <c r="L22" s="9"/>
    </row>
    <row r="23" spans="1:12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67"/>
      <c r="K23" s="9"/>
      <c r="L23" s="9"/>
    </row>
    <row r="24" spans="1:12" ht="95.2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4"/>
      <c r="H24" s="6"/>
      <c r="I24" s="6"/>
      <c r="J24" s="35" t="s">
        <v>165</v>
      </c>
      <c r="K24" s="9"/>
      <c r="L24" s="9"/>
    </row>
    <row r="25" spans="1:12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67"/>
      <c r="K25" s="9"/>
      <c r="L25" s="9"/>
    </row>
    <row r="26" spans="1:12" ht="18" customHeight="1">
      <c r="A26" s="139" t="s">
        <v>26</v>
      </c>
      <c r="B26" s="140"/>
      <c r="C26" s="38">
        <f>C25+C22+C17</f>
        <v>2402400</v>
      </c>
      <c r="D26" s="38">
        <f>D25+D22+D17</f>
        <v>1285810.273</v>
      </c>
      <c r="E26" s="8"/>
      <c r="F26" s="8"/>
      <c r="G26" s="8"/>
      <c r="H26" s="8"/>
      <c r="I26" s="8"/>
      <c r="J26" s="17"/>
      <c r="K26" s="9"/>
      <c r="L26" s="9"/>
    </row>
    <row r="29" spans="1:12">
      <c r="C29" s="11" t="s">
        <v>80</v>
      </c>
    </row>
    <row r="31" spans="1:12">
      <c r="C31" s="69" t="s">
        <v>70</v>
      </c>
      <c r="D31" s="11"/>
      <c r="F31" s="69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  <row r="38" spans="3:6">
      <c r="C38" s="128"/>
      <c r="D38" s="128"/>
    </row>
  </sheetData>
  <mergeCells count="19">
    <mergeCell ref="A26:B26"/>
    <mergeCell ref="C36:D36"/>
    <mergeCell ref="C38:D38"/>
    <mergeCell ref="K5:K6"/>
    <mergeCell ref="L5:L6"/>
    <mergeCell ref="A7:C7"/>
    <mergeCell ref="A18:C18"/>
    <mergeCell ref="A23:C23"/>
    <mergeCell ref="A25:B25"/>
    <mergeCell ref="A2:L2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ageMargins left="0.24" right="0.16" top="0.32" bottom="0.75" header="0.3" footer="0.3"/>
  <pageSetup paperSize="9" scale="6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39"/>
  <sheetViews>
    <sheetView topLeftCell="A18" workbookViewId="0">
      <selection activeCell="F40" sqref="F40"/>
    </sheetView>
  </sheetViews>
  <sheetFormatPr defaultRowHeight="14.25"/>
  <cols>
    <col min="1" max="1" width="4.85546875" style="84" customWidth="1"/>
    <col min="2" max="2" width="31.7109375" style="83" customWidth="1"/>
    <col min="3" max="3" width="15.140625" style="83" customWidth="1"/>
    <col min="4" max="4" width="14.5703125" style="84" bestFit="1" customWidth="1"/>
    <col min="5" max="5" width="18.140625" style="84" bestFit="1" customWidth="1"/>
    <col min="6" max="6" width="15.42578125" style="84" customWidth="1"/>
    <col min="7" max="7" width="13.85546875" style="83" customWidth="1"/>
    <col min="8" max="8" width="15.28515625" style="83" customWidth="1"/>
    <col min="9" max="9" width="16.42578125" style="83" customWidth="1"/>
    <col min="10" max="10" width="15.28515625" style="83" customWidth="1"/>
    <col min="11" max="16384" width="9.140625" style="83"/>
  </cols>
  <sheetData>
    <row r="2" spans="1:10" ht="15" customHeight="1">
      <c r="A2" s="141" t="s">
        <v>219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5" customHeight="1"/>
    <row r="4" spans="1:10">
      <c r="B4" s="83" t="s">
        <v>221</v>
      </c>
      <c r="E4" s="85"/>
      <c r="F4" s="86"/>
    </row>
    <row r="5" spans="1:10" s="84" customFormat="1" ht="31.5" customHeight="1">
      <c r="A5" s="150" t="s">
        <v>1</v>
      </c>
      <c r="B5" s="143" t="s">
        <v>2</v>
      </c>
      <c r="C5" s="152" t="s">
        <v>4</v>
      </c>
      <c r="D5" s="143" t="s">
        <v>3</v>
      </c>
      <c r="E5" s="152" t="s">
        <v>5</v>
      </c>
      <c r="F5" s="143" t="s">
        <v>180</v>
      </c>
      <c r="G5" s="142" t="s">
        <v>183</v>
      </c>
      <c r="H5" s="143" t="s">
        <v>179</v>
      </c>
      <c r="I5" s="143" t="s">
        <v>188</v>
      </c>
      <c r="J5" s="143" t="s">
        <v>181</v>
      </c>
    </row>
    <row r="6" spans="1:10" s="84" customFormat="1" ht="59.25" customHeight="1">
      <c r="A6" s="151"/>
      <c r="B6" s="144"/>
      <c r="C6" s="153"/>
      <c r="D6" s="144"/>
      <c r="E6" s="153"/>
      <c r="F6" s="144"/>
      <c r="G6" s="142"/>
      <c r="H6" s="144"/>
      <c r="I6" s="144"/>
      <c r="J6" s="144"/>
    </row>
    <row r="7" spans="1:10" ht="15">
      <c r="A7" s="145" t="s">
        <v>11</v>
      </c>
      <c r="B7" s="146"/>
      <c r="C7" s="146"/>
      <c r="D7" s="87"/>
      <c r="E7" s="87"/>
      <c r="F7" s="87"/>
      <c r="G7" s="47"/>
      <c r="H7" s="47"/>
      <c r="I7" s="47"/>
      <c r="J7" s="47"/>
    </row>
    <row r="8" spans="1:10" ht="99.75">
      <c r="A8" s="88">
        <v>1</v>
      </c>
      <c r="B8" s="89" t="s">
        <v>12</v>
      </c>
      <c r="C8" s="90">
        <v>178000</v>
      </c>
      <c r="D8" s="91">
        <v>170276.5</v>
      </c>
      <c r="E8" s="88" t="s">
        <v>213</v>
      </c>
      <c r="F8" s="52" t="s">
        <v>191</v>
      </c>
      <c r="G8" s="52" t="s">
        <v>185</v>
      </c>
      <c r="H8" s="92" t="s">
        <v>190</v>
      </c>
      <c r="I8" s="92"/>
      <c r="J8" s="92" t="s">
        <v>182</v>
      </c>
    </row>
    <row r="9" spans="1:10" ht="71.25">
      <c r="A9" s="88">
        <v>2</v>
      </c>
      <c r="B9" s="89" t="s">
        <v>13</v>
      </c>
      <c r="C9" s="90">
        <v>35000</v>
      </c>
      <c r="D9" s="93">
        <v>34837</v>
      </c>
      <c r="E9" s="52" t="s">
        <v>214</v>
      </c>
      <c r="F9" s="52"/>
      <c r="G9" s="47"/>
      <c r="H9" s="92" t="s">
        <v>184</v>
      </c>
      <c r="I9" s="92"/>
      <c r="J9" s="92" t="s">
        <v>182</v>
      </c>
    </row>
    <row r="10" spans="1:10" ht="71.25">
      <c r="A10" s="88">
        <v>3</v>
      </c>
      <c r="B10" s="89" t="s">
        <v>14</v>
      </c>
      <c r="C10" s="90">
        <v>25600</v>
      </c>
      <c r="D10" s="93">
        <v>25283.5</v>
      </c>
      <c r="E10" s="88" t="s">
        <v>215</v>
      </c>
      <c r="F10" s="52" t="s">
        <v>192</v>
      </c>
      <c r="G10" s="47"/>
      <c r="H10" s="92" t="s">
        <v>189</v>
      </c>
      <c r="I10" s="94"/>
      <c r="J10" s="92" t="s">
        <v>182</v>
      </c>
    </row>
    <row r="11" spans="1:10" ht="71.25">
      <c r="A11" s="88">
        <v>4</v>
      </c>
      <c r="B11" s="89" t="s">
        <v>15</v>
      </c>
      <c r="C11" s="90">
        <v>42500</v>
      </c>
      <c r="D11" s="93">
        <v>41607.4</v>
      </c>
      <c r="E11" s="52" t="s">
        <v>216</v>
      </c>
      <c r="F11" s="52"/>
      <c r="G11" s="47"/>
      <c r="H11" s="92" t="s">
        <v>186</v>
      </c>
      <c r="I11" s="92"/>
      <c r="J11" s="92" t="s">
        <v>182</v>
      </c>
    </row>
    <row r="12" spans="1:10" ht="171">
      <c r="A12" s="88">
        <v>5</v>
      </c>
      <c r="B12" s="89" t="s">
        <v>41</v>
      </c>
      <c r="C12" s="90">
        <v>670000</v>
      </c>
      <c r="D12" s="95" t="s">
        <v>193</v>
      </c>
      <c r="E12" s="52" t="s">
        <v>217</v>
      </c>
      <c r="F12" s="52" t="s">
        <v>198</v>
      </c>
      <c r="G12" s="47"/>
      <c r="H12" s="92" t="s">
        <v>196</v>
      </c>
      <c r="I12" s="92" t="s">
        <v>197</v>
      </c>
      <c r="J12" s="92" t="s">
        <v>199</v>
      </c>
    </row>
    <row r="13" spans="1:10" ht="171">
      <c r="A13" s="88">
        <v>6</v>
      </c>
      <c r="B13" s="89" t="s">
        <v>16</v>
      </c>
      <c r="C13" s="90">
        <v>952700</v>
      </c>
      <c r="D13" s="96">
        <v>618510.6</v>
      </c>
      <c r="E13" s="95" t="s">
        <v>111</v>
      </c>
      <c r="F13" s="52" t="s">
        <v>201</v>
      </c>
      <c r="G13" s="47"/>
      <c r="H13" s="92" t="s">
        <v>200</v>
      </c>
      <c r="I13" s="92" t="s">
        <v>203</v>
      </c>
      <c r="J13" s="92" t="s">
        <v>202</v>
      </c>
    </row>
    <row r="14" spans="1:10" ht="85.5">
      <c r="A14" s="72">
        <v>7</v>
      </c>
      <c r="B14" s="73" t="s">
        <v>17</v>
      </c>
      <c r="C14" s="74">
        <v>30000</v>
      </c>
      <c r="D14" s="75"/>
      <c r="E14" s="72"/>
      <c r="F14" s="72"/>
      <c r="G14" s="77"/>
      <c r="H14" s="77"/>
      <c r="I14" s="76" t="s">
        <v>220</v>
      </c>
      <c r="J14" s="77"/>
    </row>
    <row r="15" spans="1:10" ht="85.5">
      <c r="A15" s="88">
        <v>8</v>
      </c>
      <c r="B15" s="89" t="s">
        <v>73</v>
      </c>
      <c r="C15" s="90">
        <v>45000</v>
      </c>
      <c r="D15" s="93">
        <v>41219</v>
      </c>
      <c r="E15" s="52" t="s">
        <v>212</v>
      </c>
      <c r="F15" s="52"/>
      <c r="G15" s="47"/>
      <c r="H15" s="94"/>
      <c r="I15" s="92" t="s">
        <v>195</v>
      </c>
      <c r="J15" s="92" t="s">
        <v>194</v>
      </c>
    </row>
    <row r="16" spans="1:10" ht="71.25">
      <c r="A16" s="88">
        <v>9</v>
      </c>
      <c r="B16" s="89" t="s">
        <v>18</v>
      </c>
      <c r="C16" s="90">
        <v>50000</v>
      </c>
      <c r="D16" s="93">
        <v>49723.572999999997</v>
      </c>
      <c r="E16" s="52" t="s">
        <v>37</v>
      </c>
      <c r="F16" s="52" t="s">
        <v>192</v>
      </c>
      <c r="G16" s="47"/>
      <c r="H16" s="92" t="s">
        <v>205</v>
      </c>
      <c r="I16" s="94"/>
      <c r="J16" s="92" t="s">
        <v>182</v>
      </c>
    </row>
    <row r="17" spans="1:11" ht="85.5">
      <c r="A17" s="88">
        <v>10</v>
      </c>
      <c r="B17" s="89" t="s">
        <v>204</v>
      </c>
      <c r="C17" s="90">
        <v>80000</v>
      </c>
      <c r="D17" s="95" t="s">
        <v>210</v>
      </c>
      <c r="E17" s="52" t="s">
        <v>218</v>
      </c>
      <c r="F17" s="52"/>
      <c r="G17" s="47"/>
      <c r="H17" s="94"/>
      <c r="I17" s="92" t="s">
        <v>195</v>
      </c>
      <c r="J17" s="92" t="s">
        <v>211</v>
      </c>
      <c r="K17" s="97"/>
    </row>
    <row r="18" spans="1:11" ht="15">
      <c r="A18" s="98"/>
      <c r="B18" s="99"/>
      <c r="C18" s="100">
        <f>SUM(C8:C17)</f>
        <v>2108800</v>
      </c>
      <c r="D18" s="100">
        <f>SUM(D8:D17)</f>
        <v>981457.57299999997</v>
      </c>
      <c r="E18" s="98"/>
      <c r="F18" s="98"/>
      <c r="G18" s="47"/>
      <c r="H18" s="47"/>
      <c r="I18" s="47"/>
      <c r="J18" s="47"/>
    </row>
    <row r="19" spans="1:11" ht="15">
      <c r="A19" s="147" t="s">
        <v>19</v>
      </c>
      <c r="B19" s="148"/>
      <c r="C19" s="149"/>
      <c r="D19" s="98"/>
      <c r="E19" s="98"/>
      <c r="F19" s="98"/>
      <c r="G19" s="47"/>
      <c r="H19" s="47"/>
      <c r="I19" s="47"/>
      <c r="J19" s="47"/>
    </row>
    <row r="20" spans="1:11" ht="85.5">
      <c r="A20" s="101">
        <v>1</v>
      </c>
      <c r="B20" s="102" t="s">
        <v>29</v>
      </c>
      <c r="C20" s="103">
        <v>60000</v>
      </c>
      <c r="D20" s="104">
        <v>45202.7</v>
      </c>
      <c r="E20" s="105" t="s">
        <v>206</v>
      </c>
      <c r="F20" s="98"/>
      <c r="G20" s="47"/>
      <c r="H20" s="94"/>
      <c r="I20" s="92" t="s">
        <v>209</v>
      </c>
      <c r="J20" s="92" t="s">
        <v>199</v>
      </c>
    </row>
    <row r="21" spans="1:11" ht="71.25">
      <c r="A21" s="101">
        <v>2</v>
      </c>
      <c r="B21" s="102" t="s">
        <v>20</v>
      </c>
      <c r="C21" s="103">
        <v>53600</v>
      </c>
      <c r="D21" s="104"/>
      <c r="E21" s="98"/>
      <c r="F21" s="98"/>
      <c r="G21" s="47"/>
      <c r="H21" s="94"/>
      <c r="I21" s="92" t="s">
        <v>207</v>
      </c>
      <c r="J21" s="92" t="s">
        <v>208</v>
      </c>
    </row>
    <row r="22" spans="1:11" ht="71.25">
      <c r="A22" s="101" t="s">
        <v>21</v>
      </c>
      <c r="B22" s="102" t="s">
        <v>22</v>
      </c>
      <c r="C22" s="103">
        <v>260000</v>
      </c>
      <c r="D22" s="103">
        <v>259150</v>
      </c>
      <c r="E22" s="104" t="s">
        <v>162</v>
      </c>
      <c r="F22" s="52" t="s">
        <v>192</v>
      </c>
      <c r="G22" s="47"/>
      <c r="H22" s="92" t="s">
        <v>187</v>
      </c>
      <c r="I22" s="92"/>
      <c r="J22" s="92" t="s">
        <v>182</v>
      </c>
    </row>
    <row r="23" spans="1:11" ht="15">
      <c r="A23" s="101"/>
      <c r="B23" s="101" t="s">
        <v>26</v>
      </c>
      <c r="C23" s="100">
        <f>SUM(C20:C22)</f>
        <v>373600</v>
      </c>
      <c r="D23" s="100">
        <f>SUM(D20:D22)</f>
        <v>304352.7</v>
      </c>
      <c r="E23" s="98"/>
      <c r="F23" s="98"/>
      <c r="G23" s="47"/>
      <c r="H23" s="47"/>
      <c r="I23" s="47"/>
      <c r="J23" s="47"/>
    </row>
    <row r="24" spans="1:11" ht="15">
      <c r="A24" s="157" t="s">
        <v>23</v>
      </c>
      <c r="B24" s="158"/>
      <c r="C24" s="159"/>
      <c r="D24" s="101"/>
      <c r="E24" s="101"/>
      <c r="F24" s="101"/>
      <c r="G24" s="47"/>
      <c r="H24" s="47"/>
      <c r="I24" s="47"/>
      <c r="J24" s="47"/>
    </row>
    <row r="25" spans="1:11" ht="85.5">
      <c r="A25" s="78" t="s">
        <v>24</v>
      </c>
      <c r="B25" s="81" t="s">
        <v>25</v>
      </c>
      <c r="C25" s="82">
        <v>300000</v>
      </c>
      <c r="D25" s="79"/>
      <c r="E25" s="80"/>
      <c r="F25" s="80"/>
      <c r="G25" s="77"/>
      <c r="H25" s="77"/>
      <c r="I25" s="76" t="s">
        <v>220</v>
      </c>
      <c r="J25" s="77"/>
    </row>
    <row r="26" spans="1:11" ht="15">
      <c r="A26" s="160" t="s">
        <v>26</v>
      </c>
      <c r="B26" s="161"/>
      <c r="C26" s="100">
        <f>SUM(C25)</f>
        <v>300000</v>
      </c>
      <c r="D26" s="100">
        <f>SUM(D25)</f>
        <v>0</v>
      </c>
      <c r="E26" s="98"/>
      <c r="F26" s="98"/>
      <c r="G26" s="47"/>
      <c r="H26" s="47"/>
      <c r="I26" s="47"/>
      <c r="J26" s="47"/>
    </row>
    <row r="27" spans="1:11" ht="15">
      <c r="A27" s="154" t="s">
        <v>26</v>
      </c>
      <c r="B27" s="155"/>
      <c r="C27" s="106">
        <f>C26+C23+C18</f>
        <v>2782400</v>
      </c>
      <c r="D27" s="106">
        <f>D26+D23+D18</f>
        <v>1285810.273</v>
      </c>
      <c r="E27" s="107"/>
      <c r="F27" s="107"/>
      <c r="G27" s="47"/>
      <c r="H27" s="47"/>
      <c r="I27" s="47"/>
      <c r="J27" s="47"/>
    </row>
    <row r="32" spans="1:11">
      <c r="C32" s="108"/>
      <c r="D32" s="83"/>
    </row>
    <row r="35" spans="3:6">
      <c r="C35" s="84"/>
      <c r="D35" s="83"/>
    </row>
    <row r="36" spans="3:6">
      <c r="D36" s="83"/>
    </row>
    <row r="37" spans="3:6">
      <c r="C37" s="156"/>
      <c r="D37" s="156"/>
      <c r="E37" s="83"/>
      <c r="F37" s="83"/>
    </row>
    <row r="39" spans="3:6">
      <c r="C39" s="156"/>
      <c r="D39" s="156"/>
    </row>
  </sheetData>
  <mergeCells count="18">
    <mergeCell ref="A27:B27"/>
    <mergeCell ref="C37:D37"/>
    <mergeCell ref="C39:D39"/>
    <mergeCell ref="J5:J6"/>
    <mergeCell ref="I5:I6"/>
    <mergeCell ref="A24:C24"/>
    <mergeCell ref="A26:B26"/>
    <mergeCell ref="A2:J2"/>
    <mergeCell ref="G5:G6"/>
    <mergeCell ref="H5:H6"/>
    <mergeCell ref="A7:C7"/>
    <mergeCell ref="A19:C19"/>
    <mergeCell ref="A5:A6"/>
    <mergeCell ref="B5:B6"/>
    <mergeCell ref="C5:C6"/>
    <mergeCell ref="D5:D6"/>
    <mergeCell ref="E5:E6"/>
    <mergeCell ref="F5:F6"/>
  </mergeCells>
  <pageMargins left="0.41" right="0.24" top="0.32" bottom="0.2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13" sqref="B13"/>
    </sheetView>
  </sheetViews>
  <sheetFormatPr defaultRowHeight="15"/>
  <cols>
    <col min="1" max="1" width="21" style="27" customWidth="1"/>
    <col min="2" max="2" width="51.42578125" style="27" customWidth="1"/>
    <col min="3" max="3" width="58.5703125" style="27" customWidth="1"/>
    <col min="4" max="16384" width="9.140625" style="27"/>
  </cols>
  <sheetData>
    <row r="1" spans="1:1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5"/>
      <c r="B4" s="5"/>
      <c r="C4" s="5" t="s">
        <v>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2.75" customHeight="1">
      <c r="A5" s="127" t="s">
        <v>56</v>
      </c>
      <c r="B5" s="1" t="s">
        <v>57</v>
      </c>
      <c r="C5" s="127" t="s">
        <v>59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42.75">
      <c r="A6" s="127"/>
      <c r="B6" s="1" t="s">
        <v>58</v>
      </c>
      <c r="C6" s="127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3">
        <v>1</v>
      </c>
      <c r="B7" s="3">
        <v>2</v>
      </c>
      <c r="C7" s="3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126" t="s">
        <v>60</v>
      </c>
      <c r="B8" s="126"/>
      <c r="C8" s="126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28.25">
      <c r="A9" s="3">
        <v>5</v>
      </c>
      <c r="B9" s="3">
        <v>3</v>
      </c>
      <c r="C9" s="7" t="s">
        <v>66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126" t="s">
        <v>65</v>
      </c>
      <c r="B10" s="126"/>
      <c r="C10" s="12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3"/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>
      <c r="A12" s="126" t="s">
        <v>64</v>
      </c>
      <c r="B12" s="126"/>
      <c r="C12" s="12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85.25">
      <c r="A13" s="3">
        <v>4</v>
      </c>
      <c r="B13" s="3">
        <v>1</v>
      </c>
      <c r="C13" s="7" t="s">
        <v>67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126" t="s">
        <v>63</v>
      </c>
      <c r="B14" s="126"/>
      <c r="C14" s="12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14">
      <c r="A15" s="3">
        <v>4</v>
      </c>
      <c r="B15" s="3">
        <v>0</v>
      </c>
      <c r="C15" s="7" t="s">
        <v>68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126" t="s">
        <v>62</v>
      </c>
      <c r="B16" s="126"/>
      <c r="C16" s="12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3"/>
      <c r="B17" s="3"/>
      <c r="C17" s="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126" t="s">
        <v>61</v>
      </c>
      <c r="B18" s="126"/>
      <c r="C18" s="12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3">
        <f>SUM(A9+A13+A15)</f>
        <v>13</v>
      </c>
      <c r="B19" s="3">
        <f>SUM(B9+B13+B15)</f>
        <v>4</v>
      </c>
      <c r="C19" s="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5"/>
      <c r="B23" s="28" t="s">
        <v>69</v>
      </c>
      <c r="C23" s="1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11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28" t="s">
        <v>70</v>
      </c>
      <c r="C25" s="5" t="s">
        <v>71</v>
      </c>
      <c r="D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8">
    <mergeCell ref="A16:C16"/>
    <mergeCell ref="A18:C18"/>
    <mergeCell ref="A5:A6"/>
    <mergeCell ref="C5:C6"/>
    <mergeCell ref="A8:C8"/>
    <mergeCell ref="A10:C10"/>
    <mergeCell ref="A12:C12"/>
    <mergeCell ref="A14:C14"/>
  </mergeCells>
  <pageMargins left="0.45" right="0.2" top="0.75" bottom="0.75" header="0.3" footer="0.3"/>
  <pageSetup paperSize="9" scale="70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6"/>
  <sheetViews>
    <sheetView workbookViewId="0">
      <selection activeCell="E9" sqref="E9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6.5703125" style="5" customWidth="1"/>
    <col min="7" max="7" width="18.7109375" style="5" customWidth="1"/>
    <col min="8" max="8" width="20.140625" style="5" customWidth="1"/>
    <col min="9" max="9" width="16.5703125" style="5" customWidth="1"/>
    <col min="10" max="10" width="34.140625" style="11" customWidth="1"/>
    <col min="11" max="16384" width="9.140625" style="11"/>
  </cols>
  <sheetData>
    <row r="2" spans="1:14" ht="15" customHeight="1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ht="15" customHeight="1"/>
    <row r="4" spans="1:14">
      <c r="E4" s="22"/>
      <c r="J4" s="5" t="s">
        <v>75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30" t="s">
        <v>8</v>
      </c>
      <c r="H6" s="30" t="s">
        <v>9</v>
      </c>
      <c r="I6" s="121"/>
      <c r="J6" s="121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</row>
    <row r="8" spans="1:14" ht="71.25">
      <c r="A8" s="3">
        <v>1</v>
      </c>
      <c r="B8" s="7" t="s">
        <v>12</v>
      </c>
      <c r="C8" s="21">
        <v>178000</v>
      </c>
      <c r="D8" s="18"/>
      <c r="E8" s="3"/>
      <c r="F8" s="3" t="s">
        <v>39</v>
      </c>
      <c r="G8" s="30" t="s">
        <v>54</v>
      </c>
      <c r="H8" s="3" t="s">
        <v>35</v>
      </c>
      <c r="I8" s="3"/>
      <c r="J8" s="7" t="s">
        <v>74</v>
      </c>
    </row>
    <row r="9" spans="1:14" ht="93" customHeight="1">
      <c r="A9" s="3">
        <v>2</v>
      </c>
      <c r="B9" s="7" t="s">
        <v>13</v>
      </c>
      <c r="C9" s="21">
        <v>35000</v>
      </c>
      <c r="D9" s="19">
        <v>35000</v>
      </c>
      <c r="E9" s="30" t="s">
        <v>32</v>
      </c>
      <c r="F9" s="3" t="s">
        <v>42</v>
      </c>
      <c r="G9" s="3"/>
      <c r="H9" s="3"/>
      <c r="I9" s="3"/>
      <c r="J9" s="7" t="s">
        <v>87</v>
      </c>
    </row>
    <row r="10" spans="1:14" ht="96" customHeight="1">
      <c r="A10" s="3">
        <v>3</v>
      </c>
      <c r="B10" s="7" t="s">
        <v>14</v>
      </c>
      <c r="C10" s="21">
        <v>25600</v>
      </c>
      <c r="D10" s="19"/>
      <c r="E10" s="3"/>
      <c r="F10" s="3" t="s">
        <v>38</v>
      </c>
      <c r="G10" s="30" t="s">
        <v>76</v>
      </c>
      <c r="H10" s="3"/>
      <c r="I10" s="3"/>
      <c r="J10" s="9" t="s">
        <v>78</v>
      </c>
    </row>
    <row r="11" spans="1:14" ht="117" customHeight="1">
      <c r="A11" s="3">
        <v>4</v>
      </c>
      <c r="B11" s="7" t="s">
        <v>15</v>
      </c>
      <c r="C11" s="21">
        <v>42500</v>
      </c>
      <c r="D11" s="19"/>
      <c r="E11" s="3"/>
      <c r="F11" s="3" t="s">
        <v>38</v>
      </c>
      <c r="G11" s="30" t="s">
        <v>77</v>
      </c>
      <c r="H11" s="3"/>
      <c r="I11" s="3"/>
      <c r="J11" s="9" t="s">
        <v>83</v>
      </c>
    </row>
    <row r="12" spans="1:14" ht="114">
      <c r="A12" s="3">
        <v>5</v>
      </c>
      <c r="B12" s="7" t="s">
        <v>41</v>
      </c>
      <c r="C12" s="21">
        <v>370000</v>
      </c>
      <c r="D12" s="19">
        <v>100000</v>
      </c>
      <c r="E12" s="30" t="s">
        <v>31</v>
      </c>
      <c r="F12" s="3" t="s">
        <v>42</v>
      </c>
      <c r="G12" s="3"/>
      <c r="H12" s="3"/>
      <c r="I12" s="3"/>
      <c r="J12" s="7" t="s">
        <v>55</v>
      </c>
    </row>
    <row r="13" spans="1:14" ht="246" customHeight="1">
      <c r="A13" s="3">
        <v>6</v>
      </c>
      <c r="B13" s="7" t="s">
        <v>16</v>
      </c>
      <c r="C13" s="21">
        <v>952700</v>
      </c>
      <c r="D13" s="19"/>
      <c r="E13" s="3"/>
      <c r="F13" s="3" t="s">
        <v>39</v>
      </c>
      <c r="G13" s="3" t="s">
        <v>30</v>
      </c>
      <c r="H13" s="5" t="s">
        <v>34</v>
      </c>
      <c r="I13" s="3"/>
      <c r="J13" s="7" t="s">
        <v>79</v>
      </c>
    </row>
    <row r="14" spans="1:14" s="36" customFormat="1" ht="42.75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88</v>
      </c>
    </row>
    <row r="15" spans="1:14" ht="96" customHeight="1">
      <c r="A15" s="3">
        <v>8</v>
      </c>
      <c r="B15" s="7" t="s">
        <v>73</v>
      </c>
      <c r="C15" s="21">
        <v>45000</v>
      </c>
      <c r="D15" s="19"/>
      <c r="E15" s="3"/>
      <c r="F15" s="3" t="s">
        <v>42</v>
      </c>
      <c r="G15" s="3"/>
      <c r="H15" s="3"/>
      <c r="I15" s="3"/>
      <c r="J15" s="7" t="s">
        <v>89</v>
      </c>
    </row>
    <row r="16" spans="1:14" ht="103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30" t="s">
        <v>37</v>
      </c>
      <c r="F16" s="3" t="s">
        <v>38</v>
      </c>
      <c r="G16" s="3" t="s">
        <v>36</v>
      </c>
      <c r="H16" s="30" t="s">
        <v>40</v>
      </c>
      <c r="I16" s="3"/>
      <c r="J16" s="7" t="s">
        <v>85</v>
      </c>
      <c r="N16" s="25"/>
    </row>
    <row r="17" spans="1:10" ht="19.5" customHeight="1">
      <c r="A17" s="6"/>
      <c r="B17" s="29"/>
      <c r="C17" s="37">
        <f>SUM(C8:C16)</f>
        <v>1728800</v>
      </c>
      <c r="D17" s="37">
        <f>SUM(D8:D16)</f>
        <v>184723.573</v>
      </c>
      <c r="E17" s="6"/>
      <c r="F17" s="6"/>
      <c r="G17" s="6"/>
      <c r="H17" s="6"/>
      <c r="I17" s="6"/>
      <c r="J17" s="29"/>
    </row>
    <row r="18" spans="1:10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29"/>
    </row>
    <row r="19" spans="1:10" ht="66.75" customHeight="1">
      <c r="A19" s="2">
        <v>1</v>
      </c>
      <c r="B19" s="14" t="s">
        <v>29</v>
      </c>
      <c r="C19" s="26">
        <v>60000</v>
      </c>
      <c r="D19" s="4"/>
      <c r="E19" s="6"/>
      <c r="F19" s="4" t="s">
        <v>42</v>
      </c>
      <c r="G19" s="6"/>
      <c r="H19" s="6"/>
      <c r="I19" s="6"/>
      <c r="J19" s="14" t="s">
        <v>27</v>
      </c>
    </row>
    <row r="20" spans="1:10" ht="45.7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38</v>
      </c>
      <c r="G20" s="30" t="s">
        <v>91</v>
      </c>
      <c r="H20" s="6"/>
      <c r="I20" s="6"/>
      <c r="J20" s="35" t="s">
        <v>92</v>
      </c>
    </row>
    <row r="21" spans="1:10" ht="69.75" customHeight="1">
      <c r="A21" s="2" t="s">
        <v>21</v>
      </c>
      <c r="B21" s="14" t="s">
        <v>22</v>
      </c>
      <c r="C21" s="26">
        <v>260000</v>
      </c>
      <c r="D21" s="4"/>
      <c r="E21" s="6"/>
      <c r="F21" s="4" t="s">
        <v>39</v>
      </c>
      <c r="G21" s="4" t="s">
        <v>47</v>
      </c>
      <c r="H21" s="3" t="s">
        <v>33</v>
      </c>
      <c r="I21" s="6"/>
      <c r="J21" s="14" t="s">
        <v>86</v>
      </c>
    </row>
    <row r="22" spans="1:10" ht="18.75" customHeight="1">
      <c r="A22" s="2"/>
      <c r="B22" s="2" t="s">
        <v>26</v>
      </c>
      <c r="C22" s="37">
        <f>SUM(C19:C21)</f>
        <v>373600</v>
      </c>
      <c r="D22" s="37">
        <f>SUM(D19:D21)</f>
        <v>0</v>
      </c>
      <c r="E22" s="6"/>
      <c r="F22" s="6"/>
      <c r="G22" s="6"/>
      <c r="H22" s="6"/>
      <c r="I22" s="6"/>
      <c r="J22" s="29"/>
    </row>
    <row r="23" spans="1:10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29"/>
    </row>
    <row r="24" spans="1:10" ht="123.7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6"/>
      <c r="H24" s="6"/>
      <c r="I24" s="6"/>
      <c r="J24" s="14" t="s">
        <v>51</v>
      </c>
    </row>
    <row r="25" spans="1:10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29"/>
    </row>
    <row r="26" spans="1:10" ht="18" customHeight="1">
      <c r="A26" s="139" t="s">
        <v>26</v>
      </c>
      <c r="B26" s="140"/>
      <c r="C26" s="38">
        <f>C25+C22+C17</f>
        <v>2402400</v>
      </c>
      <c r="D26" s="38">
        <f>D25+D22+D17</f>
        <v>184723.573</v>
      </c>
      <c r="E26" s="8"/>
      <c r="F26" s="8"/>
      <c r="G26" s="8"/>
      <c r="H26" s="8"/>
      <c r="I26" s="8"/>
      <c r="J26" s="17"/>
    </row>
    <row r="29" spans="1:10">
      <c r="C29" s="11" t="s">
        <v>80</v>
      </c>
    </row>
    <row r="31" spans="1:10">
      <c r="C31" s="28" t="s">
        <v>70</v>
      </c>
      <c r="D31" s="11"/>
      <c r="F31" s="5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</sheetData>
  <mergeCells count="16">
    <mergeCell ref="C36:D36"/>
    <mergeCell ref="A2:J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A7:C7"/>
    <mergeCell ref="A18:C18"/>
    <mergeCell ref="A23:C23"/>
    <mergeCell ref="A25:B25"/>
    <mergeCell ref="A26:B26"/>
  </mergeCells>
  <pageMargins left="0.51" right="0.16" top="0.32" bottom="0.28000000000000003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C29"/>
  <sheetViews>
    <sheetView topLeftCell="A16" workbookViewId="0">
      <selection activeCell="B39" sqref="B39"/>
    </sheetView>
  </sheetViews>
  <sheetFormatPr defaultRowHeight="14.25"/>
  <cols>
    <col min="1" max="1" width="21" style="5" customWidth="1"/>
    <col min="2" max="2" width="51.42578125" style="5" customWidth="1"/>
    <col min="3" max="3" width="64" style="5" customWidth="1"/>
    <col min="4" max="16384" width="9.140625" style="5"/>
  </cols>
  <sheetData>
    <row r="4" spans="1:3">
      <c r="C4" s="5" t="s">
        <v>75</v>
      </c>
    </row>
    <row r="5" spans="1:3" ht="42.75" customHeight="1">
      <c r="A5" s="127" t="s">
        <v>56</v>
      </c>
      <c r="B5" s="30" t="s">
        <v>57</v>
      </c>
      <c r="C5" s="127" t="s">
        <v>59</v>
      </c>
    </row>
    <row r="6" spans="1:3" ht="42.75">
      <c r="A6" s="127"/>
      <c r="B6" s="30" t="s">
        <v>58</v>
      </c>
      <c r="C6" s="127"/>
    </row>
    <row r="7" spans="1:3">
      <c r="A7" s="3">
        <v>1</v>
      </c>
      <c r="B7" s="3">
        <v>2</v>
      </c>
      <c r="C7" s="3">
        <v>3</v>
      </c>
    </row>
    <row r="8" spans="1:3">
      <c r="A8" s="126" t="s">
        <v>60</v>
      </c>
      <c r="B8" s="126"/>
      <c r="C8" s="126"/>
    </row>
    <row r="9" spans="1:3" ht="128.25">
      <c r="A9" s="3">
        <v>5</v>
      </c>
      <c r="B9" s="3">
        <v>3</v>
      </c>
      <c r="C9" s="7" t="s">
        <v>90</v>
      </c>
    </row>
    <row r="10" spans="1:3">
      <c r="A10" s="126" t="s">
        <v>65</v>
      </c>
      <c r="B10" s="126"/>
      <c r="C10" s="126"/>
    </row>
    <row r="11" spans="1:3">
      <c r="A11" s="3"/>
      <c r="B11" s="3"/>
      <c r="C11" s="3"/>
    </row>
    <row r="12" spans="1:3">
      <c r="A12" s="126" t="s">
        <v>64</v>
      </c>
      <c r="B12" s="126"/>
      <c r="C12" s="126"/>
    </row>
    <row r="13" spans="1:3" ht="242.25">
      <c r="A13" s="3">
        <v>4</v>
      </c>
      <c r="B13" s="3">
        <v>1</v>
      </c>
      <c r="C13" s="7" t="s">
        <v>93</v>
      </c>
    </row>
    <row r="14" spans="1:3">
      <c r="A14" s="126" t="s">
        <v>63</v>
      </c>
      <c r="B14" s="126"/>
      <c r="C14" s="126"/>
    </row>
    <row r="15" spans="1:3" ht="99.75">
      <c r="A15" s="3">
        <v>4</v>
      </c>
      <c r="B15" s="3">
        <v>0</v>
      </c>
      <c r="C15" s="7" t="s">
        <v>68</v>
      </c>
    </row>
    <row r="16" spans="1:3">
      <c r="A16" s="126" t="s">
        <v>62</v>
      </c>
      <c r="B16" s="126"/>
      <c r="C16" s="126"/>
    </row>
    <row r="17" spans="1:3">
      <c r="A17" s="3"/>
      <c r="B17" s="3"/>
      <c r="C17" s="3"/>
    </row>
    <row r="18" spans="1:3">
      <c r="A18" s="126" t="s">
        <v>61</v>
      </c>
      <c r="B18" s="126"/>
      <c r="C18" s="126"/>
    </row>
    <row r="19" spans="1:3">
      <c r="A19" s="3">
        <f>SUM(A9+A13+A15)</f>
        <v>13</v>
      </c>
      <c r="B19" s="3">
        <f>SUM(B9+B13+B15)</f>
        <v>4</v>
      </c>
      <c r="C19" s="3"/>
    </row>
    <row r="22" spans="1:3">
      <c r="B22" s="28" t="s">
        <v>80</v>
      </c>
      <c r="C22" s="28"/>
    </row>
    <row r="23" spans="1:3">
      <c r="B23" s="28"/>
      <c r="C23" s="28"/>
    </row>
    <row r="24" spans="1:3">
      <c r="B24" s="28" t="s">
        <v>70</v>
      </c>
      <c r="C24" s="5" t="s">
        <v>71</v>
      </c>
    </row>
    <row r="25" spans="1:3">
      <c r="B25" s="28"/>
    </row>
    <row r="26" spans="1:3">
      <c r="B26" s="28"/>
    </row>
    <row r="27" spans="1:3">
      <c r="B27" s="28" t="s">
        <v>69</v>
      </c>
    </row>
    <row r="28" spans="1:3">
      <c r="B28" s="28"/>
    </row>
    <row r="29" spans="1:3">
      <c r="B29" s="28" t="s">
        <v>81</v>
      </c>
      <c r="C29" s="5" t="s">
        <v>82</v>
      </c>
    </row>
  </sheetData>
  <mergeCells count="8">
    <mergeCell ref="A16:C16"/>
    <mergeCell ref="A18:C18"/>
    <mergeCell ref="A5:A6"/>
    <mergeCell ref="C5:C6"/>
    <mergeCell ref="A8:C8"/>
    <mergeCell ref="A10:C10"/>
    <mergeCell ref="A12:C12"/>
    <mergeCell ref="A14:C14"/>
  </mergeCells>
  <pageMargins left="0.2" right="0.21" top="0.75" bottom="0.75" header="0.3" footer="0.3"/>
  <pageSetup scale="70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6"/>
  <sheetViews>
    <sheetView workbookViewId="0">
      <selection activeCell="D8" sqref="D8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6.5703125" style="5" customWidth="1"/>
    <col min="7" max="7" width="18.7109375" style="5" customWidth="1"/>
    <col min="8" max="8" width="20.140625" style="5" customWidth="1"/>
    <col min="9" max="9" width="16.5703125" style="5" customWidth="1"/>
    <col min="10" max="10" width="34.140625" style="11" customWidth="1"/>
    <col min="11" max="16384" width="9.140625" style="11"/>
  </cols>
  <sheetData>
    <row r="2" spans="1:14" ht="15" customHeight="1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ht="15" customHeight="1"/>
    <row r="4" spans="1:14">
      <c r="E4" s="22"/>
      <c r="J4" s="5" t="s">
        <v>94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41" t="s">
        <v>8</v>
      </c>
      <c r="H6" s="41" t="s">
        <v>9</v>
      </c>
      <c r="I6" s="121"/>
      <c r="J6" s="121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</row>
    <row r="8" spans="1:14" ht="384.75">
      <c r="A8" s="3">
        <v>1</v>
      </c>
      <c r="B8" s="7" t="s">
        <v>12</v>
      </c>
      <c r="C8" s="21">
        <v>178000</v>
      </c>
      <c r="D8" s="18">
        <v>170276.5</v>
      </c>
      <c r="E8" s="3" t="s">
        <v>95</v>
      </c>
      <c r="F8" s="3" t="s">
        <v>39</v>
      </c>
      <c r="G8" s="41" t="s">
        <v>54</v>
      </c>
      <c r="H8" s="3" t="s">
        <v>35</v>
      </c>
      <c r="I8" s="3"/>
      <c r="J8" s="7" t="s">
        <v>96</v>
      </c>
    </row>
    <row r="9" spans="1:14" ht="93" customHeight="1">
      <c r="A9" s="3">
        <v>2</v>
      </c>
      <c r="B9" s="7" t="s">
        <v>13</v>
      </c>
      <c r="C9" s="21">
        <v>35000</v>
      </c>
      <c r="D9" s="19">
        <v>35000</v>
      </c>
      <c r="E9" s="41" t="s">
        <v>32</v>
      </c>
      <c r="F9" s="3" t="s">
        <v>42</v>
      </c>
      <c r="G9" s="3"/>
      <c r="H9" s="3"/>
      <c r="I9" s="3"/>
      <c r="J9" s="7" t="s">
        <v>87</v>
      </c>
    </row>
    <row r="10" spans="1:14" ht="96" customHeight="1">
      <c r="A10" s="3">
        <v>3</v>
      </c>
      <c r="B10" s="7" t="s">
        <v>14</v>
      </c>
      <c r="C10" s="21">
        <v>25600</v>
      </c>
      <c r="D10" s="19"/>
      <c r="E10" s="3"/>
      <c r="F10" s="3" t="s">
        <v>38</v>
      </c>
      <c r="G10" s="41" t="s">
        <v>76</v>
      </c>
      <c r="H10" s="3"/>
      <c r="I10" s="3"/>
      <c r="J10" s="9" t="s">
        <v>78</v>
      </c>
    </row>
    <row r="11" spans="1:14" ht="117" customHeight="1">
      <c r="A11" s="3">
        <v>4</v>
      </c>
      <c r="B11" s="7" t="s">
        <v>15</v>
      </c>
      <c r="C11" s="21">
        <v>42500</v>
      </c>
      <c r="D11" s="19"/>
      <c r="E11" s="3"/>
      <c r="F11" s="3" t="s">
        <v>38</v>
      </c>
      <c r="G11" s="41" t="s">
        <v>77</v>
      </c>
      <c r="H11" s="3"/>
      <c r="I11" s="3"/>
      <c r="J11" s="9" t="s">
        <v>83</v>
      </c>
    </row>
    <row r="12" spans="1:14" ht="114">
      <c r="A12" s="3">
        <v>5</v>
      </c>
      <c r="B12" s="7" t="s">
        <v>41</v>
      </c>
      <c r="C12" s="21">
        <v>370000</v>
      </c>
      <c r="D12" s="19">
        <v>100000</v>
      </c>
      <c r="E12" s="41" t="s">
        <v>31</v>
      </c>
      <c r="F12" s="3" t="s">
        <v>42</v>
      </c>
      <c r="G12" s="3"/>
      <c r="H12" s="3"/>
      <c r="I12" s="3"/>
      <c r="J12" s="7" t="s">
        <v>55</v>
      </c>
    </row>
    <row r="13" spans="1:14" ht="246" customHeight="1">
      <c r="A13" s="3">
        <v>6</v>
      </c>
      <c r="B13" s="7" t="s">
        <v>16</v>
      </c>
      <c r="C13" s="21">
        <v>952700</v>
      </c>
      <c r="D13" s="19"/>
      <c r="E13" s="3"/>
      <c r="F13" s="3" t="s">
        <v>39</v>
      </c>
      <c r="G13" s="3" t="s">
        <v>30</v>
      </c>
      <c r="H13" s="5" t="s">
        <v>34</v>
      </c>
      <c r="I13" s="3"/>
      <c r="J13" s="7" t="s">
        <v>79</v>
      </c>
    </row>
    <row r="14" spans="1:14" s="36" customFormat="1" ht="42.75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88</v>
      </c>
    </row>
    <row r="15" spans="1:14" ht="96" customHeight="1">
      <c r="A15" s="3">
        <v>8</v>
      </c>
      <c r="B15" s="7" t="s">
        <v>73</v>
      </c>
      <c r="C15" s="21">
        <v>45000</v>
      </c>
      <c r="D15" s="19"/>
      <c r="E15" s="3"/>
      <c r="F15" s="3" t="s">
        <v>42</v>
      </c>
      <c r="G15" s="3"/>
      <c r="H15" s="3"/>
      <c r="I15" s="3"/>
      <c r="J15" s="7" t="s">
        <v>89</v>
      </c>
    </row>
    <row r="16" spans="1:14" ht="103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41" t="s">
        <v>37</v>
      </c>
      <c r="F16" s="3" t="s">
        <v>38</v>
      </c>
      <c r="G16" s="3" t="s">
        <v>36</v>
      </c>
      <c r="H16" s="41" t="s">
        <v>40</v>
      </c>
      <c r="I16" s="3"/>
      <c r="J16" s="7" t="s">
        <v>85</v>
      </c>
      <c r="N16" s="25"/>
    </row>
    <row r="17" spans="1:10" ht="19.5" customHeight="1">
      <c r="A17" s="6"/>
      <c r="B17" s="40"/>
      <c r="C17" s="37">
        <f>SUM(C8:C16)</f>
        <v>1728800</v>
      </c>
      <c r="D17" s="37">
        <f>SUM(D8:D16)</f>
        <v>355000.07299999997</v>
      </c>
      <c r="E17" s="6"/>
      <c r="F17" s="6"/>
      <c r="G17" s="6"/>
      <c r="H17" s="6"/>
      <c r="I17" s="6"/>
      <c r="J17" s="40"/>
    </row>
    <row r="18" spans="1:10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40"/>
    </row>
    <row r="19" spans="1:10" ht="66.75" customHeight="1">
      <c r="A19" s="2">
        <v>1</v>
      </c>
      <c r="B19" s="14" t="s">
        <v>29</v>
      </c>
      <c r="C19" s="26">
        <v>60000</v>
      </c>
      <c r="D19" s="4"/>
      <c r="E19" s="6"/>
      <c r="F19" s="4" t="s">
        <v>42</v>
      </c>
      <c r="G19" s="6"/>
      <c r="H19" s="6"/>
      <c r="I19" s="6"/>
      <c r="J19" s="14" t="s">
        <v>27</v>
      </c>
    </row>
    <row r="20" spans="1:10" ht="45.7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38</v>
      </c>
      <c r="G20" s="41" t="s">
        <v>91</v>
      </c>
      <c r="H20" s="6"/>
      <c r="I20" s="6"/>
      <c r="J20" s="35" t="s">
        <v>92</v>
      </c>
    </row>
    <row r="21" spans="1:10" ht="69.75" customHeight="1">
      <c r="A21" s="2" t="s">
        <v>21</v>
      </c>
      <c r="B21" s="14" t="s">
        <v>22</v>
      </c>
      <c r="C21" s="26">
        <v>260000</v>
      </c>
      <c r="D21" s="4"/>
      <c r="E21" s="6"/>
      <c r="F21" s="4" t="s">
        <v>39</v>
      </c>
      <c r="G21" s="4" t="s">
        <v>47</v>
      </c>
      <c r="H21" s="3" t="s">
        <v>33</v>
      </c>
      <c r="I21" s="6"/>
      <c r="J21" s="14" t="s">
        <v>86</v>
      </c>
    </row>
    <row r="22" spans="1:10" ht="18.75" customHeight="1">
      <c r="A22" s="2"/>
      <c r="B22" s="2" t="s">
        <v>26</v>
      </c>
      <c r="C22" s="37">
        <f>SUM(C19:C21)</f>
        <v>373600</v>
      </c>
      <c r="D22" s="37">
        <f>SUM(D19:D21)</f>
        <v>0</v>
      </c>
      <c r="E22" s="6"/>
      <c r="F22" s="6"/>
      <c r="G22" s="6"/>
      <c r="H22" s="6"/>
      <c r="I22" s="6"/>
      <c r="J22" s="40"/>
    </row>
    <row r="23" spans="1:10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40"/>
    </row>
    <row r="24" spans="1:10" ht="123.7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6"/>
      <c r="H24" s="6"/>
      <c r="I24" s="6"/>
      <c r="J24" s="14" t="s">
        <v>51</v>
      </c>
    </row>
    <row r="25" spans="1:10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40"/>
    </row>
    <row r="26" spans="1:10" ht="18" customHeight="1">
      <c r="A26" s="139" t="s">
        <v>26</v>
      </c>
      <c r="B26" s="140"/>
      <c r="C26" s="38">
        <f>C25+C22+C17</f>
        <v>2402400</v>
      </c>
      <c r="D26" s="38">
        <f>D25+D22+D17</f>
        <v>355000.07299999997</v>
      </c>
      <c r="E26" s="8"/>
      <c r="F26" s="8"/>
      <c r="G26" s="8"/>
      <c r="H26" s="8"/>
      <c r="I26" s="8"/>
      <c r="J26" s="17"/>
    </row>
    <row r="29" spans="1:10">
      <c r="C29" s="11" t="s">
        <v>80</v>
      </c>
    </row>
    <row r="31" spans="1:10">
      <c r="C31" s="42" t="s">
        <v>70</v>
      </c>
      <c r="D31" s="11"/>
      <c r="F31" s="5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</sheetData>
  <mergeCells count="16">
    <mergeCell ref="C36:D36"/>
    <mergeCell ref="A2:J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A7:C7"/>
    <mergeCell ref="A18:C18"/>
    <mergeCell ref="A23:C23"/>
    <mergeCell ref="A25:B25"/>
    <mergeCell ref="A26:B26"/>
  </mergeCells>
  <pageMargins left="0.44" right="0.2" top="0.75" bottom="0.75" header="0.3" footer="0.3"/>
  <pageSetup paperSize="9" scale="7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C29"/>
  <sheetViews>
    <sheetView topLeftCell="A16" workbookViewId="0">
      <selection activeCell="B37" sqref="B37"/>
    </sheetView>
  </sheetViews>
  <sheetFormatPr defaultRowHeight="14.25"/>
  <cols>
    <col min="1" max="1" width="21" style="5" customWidth="1"/>
    <col min="2" max="2" width="51.42578125" style="5" customWidth="1"/>
    <col min="3" max="3" width="64" style="5" customWidth="1"/>
    <col min="4" max="16384" width="9.140625" style="5"/>
  </cols>
  <sheetData>
    <row r="4" spans="1:3">
      <c r="C4" s="5" t="s">
        <v>94</v>
      </c>
    </row>
    <row r="5" spans="1:3" ht="42.75" customHeight="1">
      <c r="A5" s="127" t="s">
        <v>56</v>
      </c>
      <c r="B5" s="41" t="s">
        <v>57</v>
      </c>
      <c r="C5" s="127" t="s">
        <v>59</v>
      </c>
    </row>
    <row r="6" spans="1:3" ht="42.75">
      <c r="A6" s="127"/>
      <c r="B6" s="41" t="s">
        <v>58</v>
      </c>
      <c r="C6" s="127"/>
    </row>
    <row r="7" spans="1:3">
      <c r="A7" s="3">
        <v>1</v>
      </c>
      <c r="B7" s="3">
        <v>2</v>
      </c>
      <c r="C7" s="3">
        <v>3</v>
      </c>
    </row>
    <row r="8" spans="1:3">
      <c r="A8" s="126" t="s">
        <v>60</v>
      </c>
      <c r="B8" s="126"/>
      <c r="C8" s="126"/>
    </row>
    <row r="9" spans="1:3" ht="128.25">
      <c r="A9" s="3">
        <v>5</v>
      </c>
      <c r="B9" s="3">
        <v>3</v>
      </c>
      <c r="C9" s="7" t="s">
        <v>90</v>
      </c>
    </row>
    <row r="10" spans="1:3">
      <c r="A10" s="126" t="s">
        <v>65</v>
      </c>
      <c r="B10" s="126"/>
      <c r="C10" s="126"/>
    </row>
    <row r="11" spans="1:3">
      <c r="A11" s="3"/>
      <c r="B11" s="3"/>
      <c r="C11" s="3"/>
    </row>
    <row r="12" spans="1:3">
      <c r="A12" s="126" t="s">
        <v>64</v>
      </c>
      <c r="B12" s="126"/>
      <c r="C12" s="126"/>
    </row>
    <row r="13" spans="1:3" ht="242.25">
      <c r="A13" s="3">
        <v>4</v>
      </c>
      <c r="B13" s="3">
        <v>1</v>
      </c>
      <c r="C13" s="7" t="s">
        <v>93</v>
      </c>
    </row>
    <row r="14" spans="1:3">
      <c r="A14" s="126" t="s">
        <v>63</v>
      </c>
      <c r="B14" s="126"/>
      <c r="C14" s="126"/>
    </row>
    <row r="15" spans="1:3" ht="99.75">
      <c r="A15" s="3">
        <v>4</v>
      </c>
      <c r="B15" s="3">
        <v>0</v>
      </c>
      <c r="C15" s="7" t="s">
        <v>68</v>
      </c>
    </row>
    <row r="16" spans="1:3">
      <c r="A16" s="126" t="s">
        <v>62</v>
      </c>
      <c r="B16" s="126"/>
      <c r="C16" s="126"/>
    </row>
    <row r="17" spans="1:3">
      <c r="A17" s="3"/>
      <c r="B17" s="3"/>
      <c r="C17" s="3"/>
    </row>
    <row r="18" spans="1:3">
      <c r="A18" s="126" t="s">
        <v>61</v>
      </c>
      <c r="B18" s="126"/>
      <c r="C18" s="126"/>
    </row>
    <row r="19" spans="1:3">
      <c r="A19" s="3">
        <f>SUM(A9+A13+A15)</f>
        <v>13</v>
      </c>
      <c r="B19" s="3">
        <f>SUM(B9+B13+B15)</f>
        <v>4</v>
      </c>
      <c r="C19" s="3"/>
    </row>
    <row r="22" spans="1:3">
      <c r="B22" s="42" t="s">
        <v>80</v>
      </c>
      <c r="C22" s="42"/>
    </row>
    <row r="23" spans="1:3">
      <c r="B23" s="42"/>
      <c r="C23" s="42"/>
    </row>
    <row r="24" spans="1:3">
      <c r="B24" s="42" t="s">
        <v>70</v>
      </c>
      <c r="C24" s="5" t="s">
        <v>71</v>
      </c>
    </row>
    <row r="25" spans="1:3">
      <c r="B25" s="42"/>
    </row>
    <row r="26" spans="1:3">
      <c r="B26" s="42"/>
    </row>
    <row r="27" spans="1:3">
      <c r="B27" s="42" t="s">
        <v>69</v>
      </c>
    </row>
    <row r="28" spans="1:3">
      <c r="B28" s="42"/>
    </row>
    <row r="29" spans="1:3">
      <c r="B29" s="42" t="s">
        <v>81</v>
      </c>
      <c r="C29" s="5" t="s">
        <v>82</v>
      </c>
    </row>
  </sheetData>
  <mergeCells count="8">
    <mergeCell ref="A16:C16"/>
    <mergeCell ref="A18:C18"/>
    <mergeCell ref="A5:A6"/>
    <mergeCell ref="C5:C6"/>
    <mergeCell ref="A8:C8"/>
    <mergeCell ref="A10:C10"/>
    <mergeCell ref="A12:C12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36"/>
  <sheetViews>
    <sheetView workbookViewId="0">
      <selection activeCell="D8" sqref="D8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6.5703125" style="5" customWidth="1"/>
    <col min="7" max="7" width="18.7109375" style="5" customWidth="1"/>
    <col min="8" max="8" width="20.140625" style="5" customWidth="1"/>
    <col min="9" max="9" width="15.28515625" style="5" customWidth="1"/>
    <col min="10" max="10" width="38" style="11" customWidth="1"/>
    <col min="11" max="11" width="19.28515625" style="11" customWidth="1"/>
    <col min="12" max="16384" width="9.140625" style="11"/>
  </cols>
  <sheetData>
    <row r="2" spans="1:14" ht="15" customHeight="1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ht="15" customHeight="1"/>
    <row r="4" spans="1:14">
      <c r="E4" s="22"/>
      <c r="J4" s="5" t="s">
        <v>97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  <c r="K5" s="127" t="s">
        <v>119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44" t="s">
        <v>8</v>
      </c>
      <c r="H6" s="44" t="s">
        <v>9</v>
      </c>
      <c r="I6" s="121"/>
      <c r="J6" s="121"/>
      <c r="K6" s="127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  <c r="K7" s="9"/>
    </row>
    <row r="8" spans="1:14" ht="387" customHeight="1">
      <c r="A8" s="3">
        <v>1</v>
      </c>
      <c r="B8" s="7" t="s">
        <v>12</v>
      </c>
      <c r="C8" s="21">
        <v>178000</v>
      </c>
      <c r="D8" s="18">
        <v>170276.5</v>
      </c>
      <c r="E8" s="3" t="s">
        <v>95</v>
      </c>
      <c r="F8" s="3" t="s">
        <v>39</v>
      </c>
      <c r="G8" s="44" t="s">
        <v>54</v>
      </c>
      <c r="H8" s="3" t="s">
        <v>35</v>
      </c>
      <c r="I8" s="3"/>
      <c r="J8" s="46" t="s">
        <v>108</v>
      </c>
      <c r="K8" s="9" t="s">
        <v>122</v>
      </c>
    </row>
    <row r="9" spans="1:14" ht="95.25" customHeight="1">
      <c r="A9" s="3">
        <v>2</v>
      </c>
      <c r="B9" s="7" t="s">
        <v>13</v>
      </c>
      <c r="C9" s="21">
        <v>35000</v>
      </c>
      <c r="D9" s="19">
        <v>35000</v>
      </c>
      <c r="E9" s="44" t="s">
        <v>32</v>
      </c>
      <c r="F9" s="3" t="s">
        <v>42</v>
      </c>
      <c r="G9" s="3" t="s">
        <v>98</v>
      </c>
      <c r="H9" s="3"/>
      <c r="I9" s="3"/>
      <c r="J9" s="7" t="s">
        <v>103</v>
      </c>
      <c r="K9" s="9" t="s">
        <v>129</v>
      </c>
    </row>
    <row r="10" spans="1:14" ht="119.25" customHeight="1">
      <c r="A10" s="3">
        <v>3</v>
      </c>
      <c r="B10" s="32" t="s">
        <v>14</v>
      </c>
      <c r="C10" s="33">
        <v>25600</v>
      </c>
      <c r="D10" s="34">
        <v>25283.5</v>
      </c>
      <c r="E10" s="31" t="s">
        <v>116</v>
      </c>
      <c r="F10" s="31" t="s">
        <v>38</v>
      </c>
      <c r="G10" s="39" t="s">
        <v>76</v>
      </c>
      <c r="H10" s="52"/>
      <c r="I10" s="31"/>
      <c r="J10" s="35" t="s">
        <v>110</v>
      </c>
      <c r="K10" s="9" t="s">
        <v>127</v>
      </c>
    </row>
    <row r="11" spans="1:14" ht="119.25" customHeight="1">
      <c r="A11" s="3">
        <v>4</v>
      </c>
      <c r="B11" s="7" t="s">
        <v>15</v>
      </c>
      <c r="C11" s="21">
        <v>42500</v>
      </c>
      <c r="D11" s="19">
        <v>41607.4</v>
      </c>
      <c r="E11" s="44" t="s">
        <v>107</v>
      </c>
      <c r="F11" s="3" t="s">
        <v>38</v>
      </c>
      <c r="G11" s="44" t="s">
        <v>77</v>
      </c>
      <c r="H11" s="3" t="s">
        <v>115</v>
      </c>
      <c r="I11" s="3"/>
      <c r="J11" s="47" t="s">
        <v>109</v>
      </c>
      <c r="K11" s="9" t="s">
        <v>125</v>
      </c>
    </row>
    <row r="12" spans="1:14" ht="114">
      <c r="A12" s="3">
        <v>5</v>
      </c>
      <c r="B12" s="7" t="s">
        <v>41</v>
      </c>
      <c r="C12" s="21">
        <v>370000</v>
      </c>
      <c r="D12" s="19">
        <v>100000</v>
      </c>
      <c r="E12" s="44" t="s">
        <v>31</v>
      </c>
      <c r="F12" s="3" t="s">
        <v>42</v>
      </c>
      <c r="G12" s="3" t="s">
        <v>101</v>
      </c>
      <c r="H12" s="3"/>
      <c r="I12" s="3"/>
      <c r="J12" s="7" t="s">
        <v>104</v>
      </c>
      <c r="K12" s="9" t="s">
        <v>121</v>
      </c>
    </row>
    <row r="13" spans="1:14" ht="294.75" customHeight="1">
      <c r="A13" s="3">
        <v>6</v>
      </c>
      <c r="B13" s="7" t="s">
        <v>16</v>
      </c>
      <c r="C13" s="21">
        <v>952700</v>
      </c>
      <c r="D13" s="49">
        <v>618510.6</v>
      </c>
      <c r="E13" s="48" t="s">
        <v>111</v>
      </c>
      <c r="F13" s="3" t="s">
        <v>39</v>
      </c>
      <c r="G13" s="3" t="s">
        <v>30</v>
      </c>
      <c r="H13" s="5" t="s">
        <v>34</v>
      </c>
      <c r="I13" s="3"/>
      <c r="J13" s="50" t="s">
        <v>113</v>
      </c>
      <c r="K13" s="9" t="s">
        <v>124</v>
      </c>
    </row>
    <row r="14" spans="1:14" s="36" customFormat="1" ht="104.25" customHeight="1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112</v>
      </c>
      <c r="K14" s="35" t="s">
        <v>126</v>
      </c>
    </row>
    <row r="15" spans="1:14" ht="100.5" customHeight="1">
      <c r="A15" s="3">
        <v>8</v>
      </c>
      <c r="B15" s="7" t="s">
        <v>73</v>
      </c>
      <c r="C15" s="21">
        <v>45000</v>
      </c>
      <c r="D15" s="19"/>
      <c r="E15" s="3"/>
      <c r="F15" s="3" t="s">
        <v>42</v>
      </c>
      <c r="G15" s="3" t="s">
        <v>99</v>
      </c>
      <c r="H15" s="3"/>
      <c r="I15" s="3"/>
      <c r="J15" s="7" t="s">
        <v>117</v>
      </c>
      <c r="K15" s="9" t="s">
        <v>130</v>
      </c>
    </row>
    <row r="16" spans="1:14" ht="118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44" t="s">
        <v>37</v>
      </c>
      <c r="F16" s="3" t="s">
        <v>38</v>
      </c>
      <c r="G16" s="3" t="s">
        <v>36</v>
      </c>
      <c r="H16" s="44" t="s">
        <v>40</v>
      </c>
      <c r="I16" s="3"/>
      <c r="J16" s="7" t="s">
        <v>105</v>
      </c>
      <c r="K16" s="9" t="s">
        <v>123</v>
      </c>
      <c r="N16" s="25"/>
    </row>
    <row r="17" spans="1:11" ht="19.5" customHeight="1">
      <c r="A17" s="6"/>
      <c r="B17" s="43"/>
      <c r="C17" s="37">
        <f>SUM(C8:C16)</f>
        <v>1728800</v>
      </c>
      <c r="D17" s="37">
        <f>SUM(D8:D16)</f>
        <v>1040401.573</v>
      </c>
      <c r="E17" s="6"/>
      <c r="F17" s="6"/>
      <c r="G17" s="6"/>
      <c r="H17" s="6"/>
      <c r="I17" s="6"/>
      <c r="J17" s="43"/>
      <c r="K17" s="9"/>
    </row>
    <row r="18" spans="1:11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43"/>
      <c r="K18" s="9"/>
    </row>
    <row r="19" spans="1:11" ht="90" customHeight="1">
      <c r="A19" s="2">
        <v>1</v>
      </c>
      <c r="B19" s="14" t="s">
        <v>29</v>
      </c>
      <c r="C19" s="26">
        <v>60000</v>
      </c>
      <c r="D19" s="4"/>
      <c r="E19" s="6"/>
      <c r="F19" s="4" t="s">
        <v>42</v>
      </c>
      <c r="G19" s="4" t="s">
        <v>100</v>
      </c>
      <c r="H19" s="6"/>
      <c r="I19" s="6"/>
      <c r="J19" s="14" t="s">
        <v>27</v>
      </c>
      <c r="K19" s="9" t="s">
        <v>131</v>
      </c>
    </row>
    <row r="20" spans="1:11" ht="100.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38</v>
      </c>
      <c r="G20" s="44" t="s">
        <v>91</v>
      </c>
      <c r="H20" s="6"/>
      <c r="I20" s="6"/>
      <c r="J20" s="35" t="s">
        <v>106</v>
      </c>
      <c r="K20" s="9" t="s">
        <v>128</v>
      </c>
    </row>
    <row r="21" spans="1:11" ht="133.5" customHeight="1">
      <c r="A21" s="2" t="s">
        <v>21</v>
      </c>
      <c r="B21" s="14" t="s">
        <v>22</v>
      </c>
      <c r="C21" s="26">
        <v>260000</v>
      </c>
      <c r="D21" s="26">
        <v>259150</v>
      </c>
      <c r="E21" s="6"/>
      <c r="F21" s="4" t="s">
        <v>39</v>
      </c>
      <c r="G21" s="4" t="s">
        <v>102</v>
      </c>
      <c r="H21" s="3" t="s">
        <v>33</v>
      </c>
      <c r="I21" s="6"/>
      <c r="J21" s="14" t="s">
        <v>114</v>
      </c>
      <c r="K21" s="9" t="s">
        <v>120</v>
      </c>
    </row>
    <row r="22" spans="1:11" ht="18.75" customHeight="1">
      <c r="A22" s="2"/>
      <c r="B22" s="2" t="s">
        <v>26</v>
      </c>
      <c r="C22" s="37">
        <f>SUM(C19:C21)</f>
        <v>373600</v>
      </c>
      <c r="D22" s="37">
        <f>SUM(D19:D21)</f>
        <v>259150</v>
      </c>
      <c r="E22" s="6"/>
      <c r="F22" s="6"/>
      <c r="G22" s="6"/>
      <c r="H22" s="6"/>
      <c r="I22" s="6"/>
      <c r="J22" s="43"/>
      <c r="K22" s="9"/>
    </row>
    <row r="23" spans="1:11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43"/>
      <c r="K23" s="9"/>
    </row>
    <row r="24" spans="1:11" ht="123.7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4"/>
      <c r="H24" s="6"/>
      <c r="I24" s="6"/>
      <c r="J24" s="14" t="s">
        <v>51</v>
      </c>
      <c r="K24" s="9"/>
    </row>
    <row r="25" spans="1:11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43"/>
      <c r="K25" s="9"/>
    </row>
    <row r="26" spans="1:11" ht="18" customHeight="1">
      <c r="A26" s="139" t="s">
        <v>26</v>
      </c>
      <c r="B26" s="140"/>
      <c r="C26" s="38">
        <f>C25+C22+C17</f>
        <v>2402400</v>
      </c>
      <c r="D26" s="38">
        <f>D25+D22+D17</f>
        <v>1299551.5729999999</v>
      </c>
      <c r="E26" s="8"/>
      <c r="F26" s="8"/>
      <c r="G26" s="8"/>
      <c r="H26" s="8"/>
      <c r="I26" s="8"/>
      <c r="J26" s="17"/>
      <c r="K26" s="9"/>
    </row>
    <row r="29" spans="1:11">
      <c r="C29" s="11" t="s">
        <v>80</v>
      </c>
    </row>
    <row r="31" spans="1:11">
      <c r="C31" s="45" t="s">
        <v>70</v>
      </c>
      <c r="D31" s="11"/>
      <c r="F31" s="51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</sheetData>
  <mergeCells count="17">
    <mergeCell ref="A23:C23"/>
    <mergeCell ref="A25:B25"/>
    <mergeCell ref="A26:B26"/>
    <mergeCell ref="K5:K6"/>
    <mergeCell ref="C36:D36"/>
    <mergeCell ref="A7:C7"/>
    <mergeCell ref="A18:C18"/>
    <mergeCell ref="A2:J2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ageMargins left="0.42" right="0.33" top="0.33" bottom="0.3" header="0.3" footer="0.3"/>
  <pageSetup paperSize="9" scale="7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8"/>
  <sheetViews>
    <sheetView topLeftCell="A25" workbookViewId="0">
      <selection activeCell="F54" sqref="F54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3.7109375" style="5" customWidth="1"/>
    <col min="7" max="7" width="14.28515625" style="5" customWidth="1"/>
    <col min="8" max="8" width="14" style="5" customWidth="1"/>
    <col min="9" max="9" width="13" style="5" customWidth="1"/>
    <col min="10" max="10" width="38" style="11" customWidth="1"/>
    <col min="11" max="11" width="19.28515625" style="11" customWidth="1"/>
    <col min="12" max="16384" width="9.140625" style="11"/>
  </cols>
  <sheetData>
    <row r="2" spans="1:14" ht="15" customHeight="1">
      <c r="A2" s="117" t="s">
        <v>142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4" ht="15" customHeight="1"/>
    <row r="4" spans="1:14">
      <c r="E4" s="22"/>
      <c r="J4" s="5" t="s">
        <v>132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  <c r="K5" s="127" t="s">
        <v>119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54" t="s">
        <v>8</v>
      </c>
      <c r="H6" s="54" t="s">
        <v>9</v>
      </c>
      <c r="I6" s="121"/>
      <c r="J6" s="121"/>
      <c r="K6" s="127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  <c r="K7" s="9"/>
    </row>
    <row r="8" spans="1:14" ht="312" customHeight="1">
      <c r="A8" s="3">
        <v>1</v>
      </c>
      <c r="B8" s="7" t="s">
        <v>12</v>
      </c>
      <c r="C8" s="21">
        <v>178000</v>
      </c>
      <c r="D8" s="18">
        <v>170276.5</v>
      </c>
      <c r="E8" s="3" t="s">
        <v>95</v>
      </c>
      <c r="F8" s="3" t="s">
        <v>39</v>
      </c>
      <c r="G8" s="56" t="s">
        <v>54</v>
      </c>
      <c r="H8" s="3" t="s">
        <v>35</v>
      </c>
      <c r="I8" s="3"/>
      <c r="J8" s="57" t="s">
        <v>138</v>
      </c>
      <c r="K8" s="9" t="s">
        <v>122</v>
      </c>
    </row>
    <row r="9" spans="1:14" ht="129" customHeight="1">
      <c r="A9" s="3">
        <v>2</v>
      </c>
      <c r="B9" s="7" t="s">
        <v>13</v>
      </c>
      <c r="C9" s="21">
        <v>35000</v>
      </c>
      <c r="D9" s="19">
        <v>35000</v>
      </c>
      <c r="E9" s="62" t="s">
        <v>163</v>
      </c>
      <c r="F9" s="3" t="s">
        <v>38</v>
      </c>
      <c r="G9" s="56" t="s">
        <v>98</v>
      </c>
      <c r="H9" s="3" t="s">
        <v>159</v>
      </c>
      <c r="I9" s="3"/>
      <c r="J9" s="57" t="s">
        <v>141</v>
      </c>
      <c r="K9" s="9" t="s">
        <v>144</v>
      </c>
    </row>
    <row r="10" spans="1:14" ht="119.25" customHeight="1">
      <c r="A10" s="3">
        <v>3</v>
      </c>
      <c r="B10" s="32" t="s">
        <v>14</v>
      </c>
      <c r="C10" s="33">
        <v>25600</v>
      </c>
      <c r="D10" s="34">
        <v>25283.5</v>
      </c>
      <c r="E10" s="31" t="s">
        <v>116</v>
      </c>
      <c r="F10" s="31" t="s">
        <v>38</v>
      </c>
      <c r="G10" s="39" t="s">
        <v>76</v>
      </c>
      <c r="H10" s="52"/>
      <c r="I10" s="31"/>
      <c r="J10" s="58" t="s">
        <v>135</v>
      </c>
      <c r="K10" s="9" t="s">
        <v>127</v>
      </c>
    </row>
    <row r="11" spans="1:14" ht="137.25" customHeight="1">
      <c r="A11" s="3">
        <v>4</v>
      </c>
      <c r="B11" s="7" t="s">
        <v>15</v>
      </c>
      <c r="C11" s="21">
        <v>42500</v>
      </c>
      <c r="D11" s="19">
        <v>41607.4</v>
      </c>
      <c r="E11" s="54" t="s">
        <v>107</v>
      </c>
      <c r="F11" s="3" t="s">
        <v>38</v>
      </c>
      <c r="G11" s="54" t="s">
        <v>77</v>
      </c>
      <c r="H11" s="3" t="s">
        <v>115</v>
      </c>
      <c r="I11" s="3"/>
      <c r="J11" s="61" t="s">
        <v>139</v>
      </c>
      <c r="K11" s="9" t="s">
        <v>125</v>
      </c>
      <c r="L11" s="11" t="s">
        <v>133</v>
      </c>
    </row>
    <row r="12" spans="1:14" ht="192">
      <c r="A12" s="3">
        <v>5</v>
      </c>
      <c r="B12" s="7" t="s">
        <v>41</v>
      </c>
      <c r="C12" s="21">
        <v>370000</v>
      </c>
      <c r="D12" s="48" t="s">
        <v>151</v>
      </c>
      <c r="E12" s="56" t="s">
        <v>152</v>
      </c>
      <c r="F12" s="3" t="s">
        <v>42</v>
      </c>
      <c r="G12" s="60" t="s">
        <v>101</v>
      </c>
      <c r="H12" s="3" t="s">
        <v>160</v>
      </c>
      <c r="I12" s="3"/>
      <c r="J12" s="57" t="s">
        <v>140</v>
      </c>
      <c r="K12" s="35" t="s">
        <v>150</v>
      </c>
    </row>
    <row r="13" spans="1:14" ht="294" customHeight="1">
      <c r="A13" s="3">
        <v>6</v>
      </c>
      <c r="B13" s="7" t="s">
        <v>16</v>
      </c>
      <c r="C13" s="21">
        <v>952700</v>
      </c>
      <c r="D13" s="49">
        <v>618510.6</v>
      </c>
      <c r="E13" s="48" t="s">
        <v>111</v>
      </c>
      <c r="F13" s="3" t="s">
        <v>39</v>
      </c>
      <c r="G13" s="60" t="s">
        <v>30</v>
      </c>
      <c r="H13" s="5" t="s">
        <v>34</v>
      </c>
      <c r="I13" s="3"/>
      <c r="J13" s="59" t="s">
        <v>153</v>
      </c>
      <c r="K13" s="9" t="s">
        <v>124</v>
      </c>
    </row>
    <row r="14" spans="1:14" s="36" customFormat="1" ht="104.25" customHeight="1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154</v>
      </c>
      <c r="K14" s="35" t="s">
        <v>136</v>
      </c>
    </row>
    <row r="15" spans="1:14" ht="150" customHeight="1">
      <c r="A15" s="3">
        <v>8</v>
      </c>
      <c r="B15" s="7" t="s">
        <v>73</v>
      </c>
      <c r="C15" s="21">
        <v>45000</v>
      </c>
      <c r="D15" s="19">
        <v>41219</v>
      </c>
      <c r="E15" s="60" t="s">
        <v>157</v>
      </c>
      <c r="F15" s="3" t="s">
        <v>38</v>
      </c>
      <c r="G15" s="60" t="s">
        <v>99</v>
      </c>
      <c r="H15" s="3" t="s">
        <v>158</v>
      </c>
      <c r="I15" s="3"/>
      <c r="J15" s="7" t="s">
        <v>143</v>
      </c>
      <c r="K15" s="9" t="s">
        <v>145</v>
      </c>
    </row>
    <row r="16" spans="1:14" ht="118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54" t="s">
        <v>37</v>
      </c>
      <c r="F16" s="3" t="s">
        <v>38</v>
      </c>
      <c r="G16" s="60" t="s">
        <v>36</v>
      </c>
      <c r="H16" s="54" t="s">
        <v>40</v>
      </c>
      <c r="I16" s="3"/>
      <c r="J16" s="7" t="s">
        <v>105</v>
      </c>
      <c r="K16" s="9" t="s">
        <v>123</v>
      </c>
      <c r="N16" s="25"/>
    </row>
    <row r="17" spans="1:11" ht="19.5" customHeight="1">
      <c r="A17" s="6"/>
      <c r="B17" s="53"/>
      <c r="C17" s="37">
        <f>SUM(C8:C16)</f>
        <v>1728800</v>
      </c>
      <c r="D17" s="37">
        <f>SUM(D8:D16)</f>
        <v>981620.57299999997</v>
      </c>
      <c r="E17" s="6"/>
      <c r="F17" s="6"/>
      <c r="G17" s="6"/>
      <c r="H17" s="6"/>
      <c r="I17" s="6"/>
      <c r="J17" s="53"/>
      <c r="K17" s="9"/>
    </row>
    <row r="18" spans="1:11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53"/>
      <c r="K18" s="9"/>
    </row>
    <row r="19" spans="1:11" ht="90" customHeight="1">
      <c r="A19" s="2">
        <v>1</v>
      </c>
      <c r="B19" s="14" t="s">
        <v>29</v>
      </c>
      <c r="C19" s="26">
        <v>60000</v>
      </c>
      <c r="D19" s="4"/>
      <c r="E19" s="6"/>
      <c r="F19" s="4" t="s">
        <v>39</v>
      </c>
      <c r="G19" s="63" t="s">
        <v>100</v>
      </c>
      <c r="H19" s="4" t="s">
        <v>161</v>
      </c>
      <c r="I19" s="6"/>
      <c r="J19" s="14" t="s">
        <v>149</v>
      </c>
      <c r="K19" s="9" t="s">
        <v>146</v>
      </c>
    </row>
    <row r="20" spans="1:11" ht="100.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39</v>
      </c>
      <c r="G20" s="54" t="s">
        <v>91</v>
      </c>
      <c r="H20" s="4" t="s">
        <v>132</v>
      </c>
      <c r="I20" s="6"/>
      <c r="J20" s="35" t="s">
        <v>137</v>
      </c>
      <c r="K20" s="9" t="s">
        <v>147</v>
      </c>
    </row>
    <row r="21" spans="1:11" ht="133.5" customHeight="1">
      <c r="A21" s="2" t="s">
        <v>21</v>
      </c>
      <c r="B21" s="14" t="s">
        <v>22</v>
      </c>
      <c r="C21" s="26">
        <v>260000</v>
      </c>
      <c r="D21" s="26">
        <v>259150</v>
      </c>
      <c r="E21" s="4" t="s">
        <v>162</v>
      </c>
      <c r="F21" s="4" t="s">
        <v>39</v>
      </c>
      <c r="G21" s="4" t="s">
        <v>102</v>
      </c>
      <c r="H21" s="3" t="s">
        <v>33</v>
      </c>
      <c r="I21" s="6"/>
      <c r="J21" s="14" t="s">
        <v>134</v>
      </c>
      <c r="K21" s="9" t="s">
        <v>148</v>
      </c>
    </row>
    <row r="22" spans="1:11" ht="18.75" customHeight="1">
      <c r="A22" s="2"/>
      <c r="B22" s="2" t="s">
        <v>26</v>
      </c>
      <c r="C22" s="37">
        <f>SUM(C19:C21)</f>
        <v>373600</v>
      </c>
      <c r="D22" s="37">
        <f>SUM(D19:D21)</f>
        <v>259150</v>
      </c>
      <c r="E22" s="6"/>
      <c r="F22" s="6"/>
      <c r="G22" s="6"/>
      <c r="H22" s="6"/>
      <c r="I22" s="6"/>
      <c r="J22" s="53"/>
      <c r="K22" s="9"/>
    </row>
    <row r="23" spans="1:11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53"/>
      <c r="K23" s="9"/>
    </row>
    <row r="24" spans="1:11" ht="123.7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4"/>
      <c r="H24" s="6"/>
      <c r="I24" s="6"/>
      <c r="J24" s="35" t="s">
        <v>154</v>
      </c>
      <c r="K24" s="9"/>
    </row>
    <row r="25" spans="1:11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53"/>
      <c r="K25" s="9"/>
    </row>
    <row r="26" spans="1:11" ht="18" customHeight="1">
      <c r="A26" s="139" t="s">
        <v>26</v>
      </c>
      <c r="B26" s="140"/>
      <c r="C26" s="38">
        <f>C25+C22+C17</f>
        <v>2402400</v>
      </c>
      <c r="D26" s="38">
        <f>D25+D22+D17</f>
        <v>1240770.5729999999</v>
      </c>
      <c r="E26" s="8"/>
      <c r="F26" s="8"/>
      <c r="G26" s="8"/>
      <c r="H26" s="8"/>
      <c r="I26" s="8"/>
      <c r="J26" s="17"/>
      <c r="K26" s="9"/>
    </row>
    <row r="29" spans="1:11">
      <c r="C29" s="11" t="s">
        <v>80</v>
      </c>
    </row>
    <row r="31" spans="1:11">
      <c r="C31" s="55" t="s">
        <v>70</v>
      </c>
      <c r="D31" s="11"/>
      <c r="F31" s="55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  <row r="38" spans="3:6">
      <c r="C38" s="128" t="s">
        <v>155</v>
      </c>
      <c r="D38" s="128"/>
      <c r="F38" s="5" t="s">
        <v>156</v>
      </c>
    </row>
  </sheetData>
  <mergeCells count="18">
    <mergeCell ref="A18:C18"/>
    <mergeCell ref="A23:C23"/>
    <mergeCell ref="A25:B25"/>
    <mergeCell ref="A26:B26"/>
    <mergeCell ref="C38:D38"/>
    <mergeCell ref="C36:D36"/>
    <mergeCell ref="A7:C7"/>
    <mergeCell ref="A2:K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</mergeCells>
  <pageMargins left="0.24" right="0.16" top="0.47" bottom="0.73" header="0.48" footer="0.71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8"/>
  <sheetViews>
    <sheetView workbookViewId="0">
      <selection activeCell="J4" sqref="J4"/>
    </sheetView>
  </sheetViews>
  <sheetFormatPr defaultRowHeight="14.25"/>
  <cols>
    <col min="1" max="1" width="4.85546875" style="5" customWidth="1"/>
    <col min="2" max="2" width="31.7109375" style="11" customWidth="1"/>
    <col min="3" max="3" width="19.85546875" style="11" bestFit="1" customWidth="1"/>
    <col min="4" max="4" width="15.140625" style="5" customWidth="1"/>
    <col min="5" max="5" width="18" style="5" customWidth="1"/>
    <col min="6" max="6" width="13.7109375" style="5" customWidth="1"/>
    <col min="7" max="7" width="14.28515625" style="5" customWidth="1"/>
    <col min="8" max="8" width="14" style="5" customWidth="1"/>
    <col min="9" max="9" width="13" style="5" customWidth="1"/>
    <col min="10" max="10" width="38" style="11" customWidth="1"/>
    <col min="11" max="11" width="19.28515625" style="11" customWidth="1"/>
    <col min="12" max="12" width="12.28515625" style="11" customWidth="1"/>
    <col min="13" max="16384" width="9.140625" style="11"/>
  </cols>
  <sheetData>
    <row r="2" spans="1:14" ht="15" customHeight="1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15" customHeight="1"/>
    <row r="4" spans="1:14">
      <c r="E4" s="22"/>
      <c r="J4" s="5" t="s">
        <v>175</v>
      </c>
    </row>
    <row r="5" spans="1:14" s="5" customFormat="1" ht="31.5" customHeight="1">
      <c r="A5" s="122" t="s">
        <v>1</v>
      </c>
      <c r="B5" s="120" t="s">
        <v>2</v>
      </c>
      <c r="C5" s="124" t="s">
        <v>4</v>
      </c>
      <c r="D5" s="120" t="s">
        <v>3</v>
      </c>
      <c r="E5" s="124" t="s">
        <v>5</v>
      </c>
      <c r="F5" s="124" t="s">
        <v>6</v>
      </c>
      <c r="G5" s="118" t="s">
        <v>7</v>
      </c>
      <c r="H5" s="119"/>
      <c r="I5" s="120" t="s">
        <v>10</v>
      </c>
      <c r="J5" s="120" t="s">
        <v>28</v>
      </c>
      <c r="K5" s="127" t="s">
        <v>119</v>
      </c>
      <c r="L5" s="120" t="s">
        <v>170</v>
      </c>
    </row>
    <row r="6" spans="1:14" s="5" customFormat="1" ht="59.25" customHeight="1">
      <c r="A6" s="123"/>
      <c r="B6" s="121"/>
      <c r="C6" s="125"/>
      <c r="D6" s="121"/>
      <c r="E6" s="125"/>
      <c r="F6" s="125"/>
      <c r="G6" s="65" t="s">
        <v>8</v>
      </c>
      <c r="H6" s="65" t="s">
        <v>9</v>
      </c>
      <c r="I6" s="121"/>
      <c r="J6" s="121"/>
      <c r="K6" s="127"/>
      <c r="L6" s="121"/>
    </row>
    <row r="7" spans="1:14" ht="15">
      <c r="A7" s="129" t="s">
        <v>11</v>
      </c>
      <c r="B7" s="130"/>
      <c r="C7" s="130"/>
      <c r="D7" s="23"/>
      <c r="E7" s="23"/>
      <c r="F7" s="23"/>
      <c r="G7" s="23"/>
      <c r="H7" s="23"/>
      <c r="I7" s="23"/>
      <c r="J7" s="24"/>
      <c r="K7" s="9"/>
      <c r="L7" s="9"/>
    </row>
    <row r="8" spans="1:14" ht="348" customHeight="1">
      <c r="A8" s="3">
        <v>1</v>
      </c>
      <c r="B8" s="7" t="s">
        <v>12</v>
      </c>
      <c r="C8" s="21">
        <v>178000</v>
      </c>
      <c r="D8" s="18">
        <v>170276.5</v>
      </c>
      <c r="E8" s="3" t="s">
        <v>95</v>
      </c>
      <c r="F8" s="3" t="s">
        <v>39</v>
      </c>
      <c r="G8" s="65" t="s">
        <v>54</v>
      </c>
      <c r="H8" s="3" t="s">
        <v>35</v>
      </c>
      <c r="I8" s="3"/>
      <c r="J8" s="57" t="s">
        <v>164</v>
      </c>
      <c r="K8" s="9" t="s">
        <v>122</v>
      </c>
      <c r="L8" s="70">
        <v>1</v>
      </c>
    </row>
    <row r="9" spans="1:14" ht="147.75" customHeight="1">
      <c r="A9" s="3">
        <v>2</v>
      </c>
      <c r="B9" s="7" t="s">
        <v>13</v>
      </c>
      <c r="C9" s="21">
        <v>35000</v>
      </c>
      <c r="D9" s="19">
        <v>34837</v>
      </c>
      <c r="E9" s="65" t="s">
        <v>163</v>
      </c>
      <c r="F9" s="3" t="s">
        <v>38</v>
      </c>
      <c r="G9" s="65" t="s">
        <v>98</v>
      </c>
      <c r="H9" s="3" t="s">
        <v>159</v>
      </c>
      <c r="I9" s="3"/>
      <c r="J9" s="57" t="s">
        <v>174</v>
      </c>
      <c r="K9" s="9" t="s">
        <v>144</v>
      </c>
      <c r="L9" s="70">
        <v>0.98</v>
      </c>
    </row>
    <row r="10" spans="1:14" ht="119.25" customHeight="1">
      <c r="A10" s="3">
        <v>3</v>
      </c>
      <c r="B10" s="32" t="s">
        <v>14</v>
      </c>
      <c r="C10" s="33">
        <v>25600</v>
      </c>
      <c r="D10" s="34">
        <v>25283.5</v>
      </c>
      <c r="E10" s="31" t="s">
        <v>116</v>
      </c>
      <c r="F10" s="31" t="s">
        <v>38</v>
      </c>
      <c r="G10" s="39" t="s">
        <v>76</v>
      </c>
      <c r="H10" s="52" t="s">
        <v>169</v>
      </c>
      <c r="I10" s="31"/>
      <c r="J10" s="58" t="s">
        <v>166</v>
      </c>
      <c r="K10" s="9" t="s">
        <v>127</v>
      </c>
      <c r="L10" s="70">
        <v>1</v>
      </c>
    </row>
    <row r="11" spans="1:14" ht="137.25" customHeight="1">
      <c r="A11" s="3">
        <v>4</v>
      </c>
      <c r="B11" s="7" t="s">
        <v>15</v>
      </c>
      <c r="C11" s="21">
        <v>42500</v>
      </c>
      <c r="D11" s="19">
        <v>41607.4</v>
      </c>
      <c r="E11" s="65" t="s">
        <v>107</v>
      </c>
      <c r="F11" s="3" t="s">
        <v>38</v>
      </c>
      <c r="G11" s="65" t="s">
        <v>77</v>
      </c>
      <c r="H11" s="3" t="s">
        <v>115</v>
      </c>
      <c r="I11" s="3"/>
      <c r="J11" s="61" t="s">
        <v>167</v>
      </c>
      <c r="K11" s="9" t="s">
        <v>125</v>
      </c>
      <c r="L11" s="70">
        <v>1</v>
      </c>
    </row>
    <row r="12" spans="1:14" ht="192">
      <c r="A12" s="3">
        <v>5</v>
      </c>
      <c r="B12" s="7" t="s">
        <v>41</v>
      </c>
      <c r="C12" s="21">
        <v>370000</v>
      </c>
      <c r="D12" s="48" t="s">
        <v>151</v>
      </c>
      <c r="E12" s="65" t="s">
        <v>152</v>
      </c>
      <c r="F12" s="3" t="s">
        <v>42</v>
      </c>
      <c r="G12" s="65" t="s">
        <v>101</v>
      </c>
      <c r="H12" s="3" t="s">
        <v>160</v>
      </c>
      <c r="I12" s="3"/>
      <c r="J12" s="57" t="s">
        <v>140</v>
      </c>
      <c r="K12" s="35" t="s">
        <v>150</v>
      </c>
      <c r="L12" s="71" t="s">
        <v>171</v>
      </c>
    </row>
    <row r="13" spans="1:14" ht="249.75" customHeight="1">
      <c r="A13" s="3">
        <v>6</v>
      </c>
      <c r="B13" s="7" t="s">
        <v>16</v>
      </c>
      <c r="C13" s="21">
        <v>952700</v>
      </c>
      <c r="D13" s="49">
        <v>618510.6</v>
      </c>
      <c r="E13" s="48" t="s">
        <v>111</v>
      </c>
      <c r="F13" s="3" t="s">
        <v>39</v>
      </c>
      <c r="G13" s="65" t="s">
        <v>30</v>
      </c>
      <c r="H13" s="5" t="s">
        <v>34</v>
      </c>
      <c r="I13" s="3"/>
      <c r="J13" s="59" t="s">
        <v>168</v>
      </c>
      <c r="K13" s="9" t="s">
        <v>124</v>
      </c>
      <c r="L13" s="70">
        <v>0.9</v>
      </c>
    </row>
    <row r="14" spans="1:14" s="36" customFormat="1" ht="104.25" customHeight="1">
      <c r="A14" s="31">
        <v>7</v>
      </c>
      <c r="B14" s="32" t="s">
        <v>17</v>
      </c>
      <c r="C14" s="33">
        <v>30000</v>
      </c>
      <c r="D14" s="34"/>
      <c r="E14" s="31"/>
      <c r="F14" s="31" t="s">
        <v>39</v>
      </c>
      <c r="G14" s="39" t="s">
        <v>84</v>
      </c>
      <c r="H14" s="31"/>
      <c r="I14" s="31"/>
      <c r="J14" s="35" t="s">
        <v>165</v>
      </c>
      <c r="K14" s="35" t="s">
        <v>136</v>
      </c>
      <c r="L14" s="35"/>
    </row>
    <row r="15" spans="1:14" ht="180" customHeight="1">
      <c r="A15" s="3">
        <v>8</v>
      </c>
      <c r="B15" s="7" t="s">
        <v>73</v>
      </c>
      <c r="C15" s="21">
        <v>45000</v>
      </c>
      <c r="D15" s="19">
        <v>41219</v>
      </c>
      <c r="E15" s="65" t="s">
        <v>157</v>
      </c>
      <c r="F15" s="3" t="s">
        <v>38</v>
      </c>
      <c r="G15" s="65" t="s">
        <v>99</v>
      </c>
      <c r="H15" s="3" t="s">
        <v>158</v>
      </c>
      <c r="I15" s="3"/>
      <c r="J15" s="7" t="s">
        <v>172</v>
      </c>
      <c r="K15" s="9" t="s">
        <v>145</v>
      </c>
      <c r="L15" s="70">
        <v>1</v>
      </c>
    </row>
    <row r="16" spans="1:14" ht="118.5" customHeight="1">
      <c r="A16" s="3">
        <v>9</v>
      </c>
      <c r="B16" s="7" t="s">
        <v>18</v>
      </c>
      <c r="C16" s="21">
        <v>50000</v>
      </c>
      <c r="D16" s="19">
        <v>49723.572999999997</v>
      </c>
      <c r="E16" s="65" t="s">
        <v>37</v>
      </c>
      <c r="F16" s="3" t="s">
        <v>38</v>
      </c>
      <c r="G16" s="65" t="s">
        <v>36</v>
      </c>
      <c r="H16" s="65" t="s">
        <v>40</v>
      </c>
      <c r="I16" s="3"/>
      <c r="J16" s="7" t="s">
        <v>105</v>
      </c>
      <c r="K16" s="9" t="s">
        <v>123</v>
      </c>
      <c r="L16" s="70">
        <v>1</v>
      </c>
      <c r="N16" s="25"/>
    </row>
    <row r="17" spans="1:12" ht="19.5" customHeight="1">
      <c r="A17" s="6"/>
      <c r="B17" s="64"/>
      <c r="C17" s="37">
        <f>SUM(C8:C16)</f>
        <v>1728800</v>
      </c>
      <c r="D17" s="37">
        <f>SUM(D8:D16)</f>
        <v>981457.57299999997</v>
      </c>
      <c r="E17" s="6"/>
      <c r="F17" s="6"/>
      <c r="G17" s="6"/>
      <c r="H17" s="6"/>
      <c r="I17" s="6"/>
      <c r="J17" s="64"/>
      <c r="K17" s="9"/>
      <c r="L17" s="9"/>
    </row>
    <row r="18" spans="1:12" ht="13.5" customHeight="1">
      <c r="A18" s="131" t="s">
        <v>19</v>
      </c>
      <c r="B18" s="132"/>
      <c r="C18" s="133"/>
      <c r="D18" s="6"/>
      <c r="E18" s="6"/>
      <c r="F18" s="6"/>
      <c r="G18" s="6"/>
      <c r="H18" s="6"/>
      <c r="I18" s="6"/>
      <c r="J18" s="64"/>
      <c r="K18" s="9"/>
      <c r="L18" s="9"/>
    </row>
    <row r="19" spans="1:12" ht="146.25" customHeight="1">
      <c r="A19" s="2">
        <v>1</v>
      </c>
      <c r="B19" s="14" t="s">
        <v>29</v>
      </c>
      <c r="C19" s="26">
        <v>60000</v>
      </c>
      <c r="D19" s="4">
        <v>45202.7</v>
      </c>
      <c r="E19" s="6"/>
      <c r="F19" s="4" t="s">
        <v>39</v>
      </c>
      <c r="G19" s="63" t="s">
        <v>100</v>
      </c>
      <c r="H19" s="4" t="s">
        <v>161</v>
      </c>
      <c r="I19" s="6"/>
      <c r="J19" s="14" t="s">
        <v>177</v>
      </c>
      <c r="K19" s="9" t="s">
        <v>146</v>
      </c>
      <c r="L19" s="70">
        <v>0.5</v>
      </c>
    </row>
    <row r="20" spans="1:12" ht="134.25" customHeight="1">
      <c r="A20" s="2">
        <v>2</v>
      </c>
      <c r="B20" s="14" t="s">
        <v>20</v>
      </c>
      <c r="C20" s="26">
        <v>53600</v>
      </c>
      <c r="D20" s="4"/>
      <c r="E20" s="6"/>
      <c r="F20" s="4" t="s">
        <v>39</v>
      </c>
      <c r="G20" s="65" t="s">
        <v>91</v>
      </c>
      <c r="H20" s="4" t="s">
        <v>132</v>
      </c>
      <c r="I20" s="6"/>
      <c r="J20" s="35" t="s">
        <v>178</v>
      </c>
      <c r="K20" s="9" t="s">
        <v>147</v>
      </c>
      <c r="L20" s="70">
        <v>0.2</v>
      </c>
    </row>
    <row r="21" spans="1:12" ht="176.25" customHeight="1">
      <c r="A21" s="2" t="s">
        <v>21</v>
      </c>
      <c r="B21" s="14" t="s">
        <v>22</v>
      </c>
      <c r="C21" s="26">
        <v>260000</v>
      </c>
      <c r="D21" s="26">
        <v>259150</v>
      </c>
      <c r="E21" s="4" t="s">
        <v>162</v>
      </c>
      <c r="F21" s="4" t="s">
        <v>39</v>
      </c>
      <c r="G21" s="4" t="s">
        <v>102</v>
      </c>
      <c r="H21" s="3" t="s">
        <v>33</v>
      </c>
      <c r="I21" s="6"/>
      <c r="J21" s="14" t="s">
        <v>173</v>
      </c>
      <c r="K21" s="9" t="s">
        <v>148</v>
      </c>
      <c r="L21" s="70">
        <v>1</v>
      </c>
    </row>
    <row r="22" spans="1:12" ht="18.75" customHeight="1">
      <c r="A22" s="2"/>
      <c r="B22" s="2" t="s">
        <v>26</v>
      </c>
      <c r="C22" s="37">
        <f>SUM(C19:C21)</f>
        <v>373600</v>
      </c>
      <c r="D22" s="37">
        <f>SUM(D19:D21)</f>
        <v>304352.7</v>
      </c>
      <c r="E22" s="6"/>
      <c r="F22" s="6"/>
      <c r="G22" s="6"/>
      <c r="H22" s="6"/>
      <c r="I22" s="6"/>
      <c r="J22" s="64"/>
      <c r="K22" s="9"/>
      <c r="L22" s="9"/>
    </row>
    <row r="23" spans="1:12" ht="15.75" customHeight="1">
      <c r="A23" s="134" t="s">
        <v>23</v>
      </c>
      <c r="B23" s="135"/>
      <c r="C23" s="136"/>
      <c r="D23" s="2"/>
      <c r="E23" s="2"/>
      <c r="F23" s="6"/>
      <c r="G23" s="6"/>
      <c r="H23" s="6"/>
      <c r="I23" s="6"/>
      <c r="J23" s="64"/>
      <c r="K23" s="9"/>
      <c r="L23" s="9"/>
    </row>
    <row r="24" spans="1:12" ht="95.25" customHeight="1">
      <c r="A24" s="2" t="s">
        <v>24</v>
      </c>
      <c r="B24" s="15" t="s">
        <v>25</v>
      </c>
      <c r="C24" s="10">
        <v>300000</v>
      </c>
      <c r="D24" s="4"/>
      <c r="E24" s="6"/>
      <c r="F24" s="4" t="s">
        <v>39</v>
      </c>
      <c r="G24" s="4"/>
      <c r="H24" s="6"/>
      <c r="I24" s="6"/>
      <c r="J24" s="35" t="s">
        <v>165</v>
      </c>
      <c r="K24" s="9"/>
      <c r="L24" s="9"/>
    </row>
    <row r="25" spans="1:12" ht="19.5" customHeight="1">
      <c r="A25" s="137" t="s">
        <v>26</v>
      </c>
      <c r="B25" s="138"/>
      <c r="C25" s="37">
        <f>SUM(C24)</f>
        <v>300000</v>
      </c>
      <c r="D25" s="37">
        <f>SUM(D24)</f>
        <v>0</v>
      </c>
      <c r="E25" s="6"/>
      <c r="F25" s="6"/>
      <c r="G25" s="6"/>
      <c r="H25" s="6"/>
      <c r="I25" s="6"/>
      <c r="J25" s="64"/>
      <c r="K25" s="9"/>
      <c r="L25" s="9"/>
    </row>
    <row r="26" spans="1:12" ht="18" customHeight="1">
      <c r="A26" s="139" t="s">
        <v>26</v>
      </c>
      <c r="B26" s="140"/>
      <c r="C26" s="38">
        <f>C25+C22+C17</f>
        <v>2402400</v>
      </c>
      <c r="D26" s="38">
        <f>D25+D22+D17</f>
        <v>1285810.273</v>
      </c>
      <c r="E26" s="8"/>
      <c r="F26" s="8"/>
      <c r="G26" s="8"/>
      <c r="H26" s="8"/>
      <c r="I26" s="8"/>
      <c r="J26" s="17"/>
      <c r="K26" s="9"/>
      <c r="L26" s="9"/>
    </row>
    <row r="29" spans="1:12">
      <c r="C29" s="11" t="s">
        <v>80</v>
      </c>
    </row>
    <row r="31" spans="1:12">
      <c r="C31" s="66" t="s">
        <v>70</v>
      </c>
      <c r="D31" s="11"/>
      <c r="F31" s="66" t="s">
        <v>71</v>
      </c>
    </row>
    <row r="34" spans="3:6">
      <c r="C34" s="5" t="s">
        <v>69</v>
      </c>
      <c r="D34" s="11"/>
    </row>
    <row r="35" spans="3:6">
      <c r="D35" s="11"/>
    </row>
    <row r="36" spans="3:6">
      <c r="C36" s="128" t="s">
        <v>81</v>
      </c>
      <c r="D36" s="128"/>
      <c r="E36" s="11"/>
      <c r="F36" s="11" t="s">
        <v>82</v>
      </c>
    </row>
    <row r="38" spans="3:6">
      <c r="C38" s="128"/>
      <c r="D38" s="128"/>
    </row>
  </sheetData>
  <mergeCells count="19">
    <mergeCell ref="L5:L6"/>
    <mergeCell ref="A2:L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C36:D36"/>
    <mergeCell ref="C38:D38"/>
    <mergeCell ref="K5:K6"/>
    <mergeCell ref="A7:C7"/>
    <mergeCell ref="A18:C18"/>
    <mergeCell ref="A23:C23"/>
    <mergeCell ref="A25:B25"/>
    <mergeCell ref="A26:B26"/>
  </mergeCells>
  <pageMargins left="0.24" right="0.16" top="0.49" bottom="0.28000000000000003" header="0.47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mayagt 1</vt:lpstr>
      <vt:lpstr>mayagt 2</vt:lpstr>
      <vt:lpstr>4.23</vt:lpstr>
      <vt:lpstr>4.22</vt:lpstr>
      <vt:lpstr>05.10</vt:lpstr>
      <vt:lpstr>05.09</vt:lpstr>
      <vt:lpstr>07.15</vt:lpstr>
      <vt:lpstr>tzueg 9.11</vt:lpstr>
      <vt:lpstr>09.30</vt:lpstr>
      <vt:lpstr>10.22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2013-11-05T09:59:41Z</cp:lastPrinted>
  <dcterms:created xsi:type="dcterms:W3CDTF">2013-04-12T11:43:36Z</dcterms:created>
  <dcterms:modified xsi:type="dcterms:W3CDTF">2013-11-05T10:19:47Z</dcterms:modified>
</cp:coreProperties>
</file>